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120" windowWidth="11280" windowHeight="80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1" r:id="rId6"/>
    <sheet name="Phòng 501" sheetId="14" r:id="rId7"/>
    <sheet name="Phòng 502" sheetId="15" r:id="rId8"/>
    <sheet name="Phòng 507" sheetId="16" r:id="rId9"/>
    <sheet name="Phòng 508" sheetId="17" r:id="rId10"/>
    <sheet name="Phòng 609" sheetId="18" r:id="rId11"/>
    <sheet name="Phòng 610" sheetId="19" r:id="rId12"/>
    <sheet name="Phòng 623" sheetId="20" r:id="rId13"/>
  </sheets>
  <externalReferences>
    <externalReference r:id="rId14"/>
  </externalReferences>
  <definedNames>
    <definedName name="_xlnm.Print_Titles" localSheetId="6">'Phòng 501'!$1:$7</definedName>
    <definedName name="_xlnm.Print_Titles" localSheetId="7">'Phòng 502'!$1:$7</definedName>
    <definedName name="_xlnm.Print_Titles" localSheetId="8">'Phòng 507'!$1:$7</definedName>
    <definedName name="_xlnm.Print_Titles" localSheetId="9">'Phòng 508'!$1:$7</definedName>
    <definedName name="_xlnm.Print_Titles" localSheetId="10">'Phòng 609'!$1:$7</definedName>
    <definedName name="_xlnm.Print_Titles" localSheetId="11">'Phòng 610'!$1:$7</definedName>
    <definedName name="_xlnm.Print_Titles" localSheetId="12">'Phòng 623'!$1:$7</definedName>
  </definedNames>
  <calcPr calcId="125725" iterate="1"/>
</workbook>
</file>

<file path=xl/calcChain.xml><?xml version="1.0" encoding="utf-8"?>
<calcChain xmlns="http://schemas.openxmlformats.org/spreadsheetml/2006/main">
  <c r="B10" i="11"/>
  <c r="B9"/>
  <c r="B92" i="8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7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6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2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E2" i="11"/>
  <c r="C3"/>
  <c r="B4" l="1"/>
  <c r="A9"/>
  <c r="D3"/>
  <c r="A8"/>
  <c r="F2"/>
  <c r="B11"/>
  <c r="A10"/>
  <c r="K10" l="1"/>
  <c r="E10"/>
  <c r="C10"/>
  <c r="D10"/>
  <c r="F10"/>
  <c r="B12"/>
  <c r="A11"/>
  <c r="K8"/>
  <c r="E8"/>
  <c r="C8"/>
  <c r="D8"/>
  <c r="F8"/>
  <c r="F9"/>
  <c r="D9"/>
  <c r="K9"/>
  <c r="C9"/>
  <c r="E9"/>
  <c r="B13" l="1"/>
  <c r="A12"/>
  <c r="F11"/>
  <c r="D11"/>
  <c r="E11"/>
  <c r="C11"/>
  <c r="K11"/>
  <c r="B14" l="1"/>
  <c r="A13"/>
  <c r="K12"/>
  <c r="E12"/>
  <c r="C12"/>
  <c r="F12"/>
  <c r="D12"/>
  <c r="F13" l="1"/>
  <c r="D13"/>
  <c r="K13"/>
  <c r="C13"/>
  <c r="E13"/>
  <c r="B15"/>
  <c r="A14"/>
  <c r="B16" l="1"/>
  <c r="A15"/>
  <c r="K14"/>
  <c r="E14"/>
  <c r="C14"/>
  <c r="D14"/>
  <c r="F14"/>
  <c r="B17" l="1"/>
  <c r="A16"/>
  <c r="F15"/>
  <c r="D15"/>
  <c r="E15"/>
  <c r="K15"/>
  <c r="C15"/>
  <c r="B18" l="1"/>
  <c r="A17"/>
  <c r="K16"/>
  <c r="E16"/>
  <c r="C16"/>
  <c r="F16"/>
  <c r="D16"/>
  <c r="F17" l="1"/>
  <c r="D17"/>
  <c r="K17"/>
  <c r="C17"/>
  <c r="E17"/>
  <c r="B19"/>
  <c r="A18"/>
  <c r="B20" l="1"/>
  <c r="A19"/>
  <c r="K18"/>
  <c r="E18"/>
  <c r="C18"/>
  <c r="D18"/>
  <c r="F18"/>
  <c r="B21" l="1"/>
  <c r="A20"/>
  <c r="F19"/>
  <c r="D19"/>
  <c r="E19"/>
  <c r="C19"/>
  <c r="K19"/>
  <c r="B22" l="1"/>
  <c r="A21"/>
  <c r="K20"/>
  <c r="E20"/>
  <c r="C20"/>
  <c r="F20"/>
  <c r="D20"/>
  <c r="B23" l="1"/>
  <c r="A22"/>
  <c r="F21"/>
  <c r="D21"/>
  <c r="K21"/>
  <c r="C21"/>
  <c r="E21"/>
  <c r="B24" l="1"/>
  <c r="A23"/>
  <c r="K22"/>
  <c r="E22"/>
  <c r="C22"/>
  <c r="D22"/>
  <c r="F22"/>
  <c r="B25" l="1"/>
  <c r="A24"/>
  <c r="F23"/>
  <c r="D23"/>
  <c r="E23"/>
  <c r="K23"/>
  <c r="C23"/>
  <c r="B26" l="1"/>
  <c r="A25"/>
  <c r="K24"/>
  <c r="E24"/>
  <c r="C24"/>
  <c r="F24"/>
  <c r="D24"/>
  <c r="B27" l="1"/>
  <c r="A26"/>
  <c r="F25"/>
  <c r="D25"/>
  <c r="K25"/>
  <c r="C25"/>
  <c r="E25"/>
  <c r="B28" l="1"/>
  <c r="A27"/>
  <c r="K26"/>
  <c r="E26"/>
  <c r="C26"/>
  <c r="D26"/>
  <c r="F26"/>
  <c r="B29" l="1"/>
  <c r="A28"/>
  <c r="F27"/>
  <c r="D27"/>
  <c r="E27"/>
  <c r="C27"/>
  <c r="K27"/>
  <c r="B30" l="1"/>
  <c r="A29"/>
  <c r="K28"/>
  <c r="E28"/>
  <c r="C28"/>
  <c r="F28"/>
  <c r="D28"/>
  <c r="B31" l="1"/>
  <c r="A30"/>
  <c r="F29"/>
  <c r="D29"/>
  <c r="K29"/>
  <c r="C29"/>
  <c r="E29"/>
  <c r="B32" l="1"/>
  <c r="A31"/>
  <c r="K30"/>
  <c r="E30"/>
  <c r="C30"/>
  <c r="D30"/>
  <c r="F30"/>
  <c r="B33" l="1"/>
  <c r="A32"/>
  <c r="F31"/>
  <c r="D31"/>
  <c r="E31"/>
  <c r="K31"/>
  <c r="C31"/>
  <c r="B34" l="1"/>
  <c r="A33"/>
  <c r="K32"/>
  <c r="E32"/>
  <c r="C32"/>
  <c r="F32"/>
  <c r="D32"/>
  <c r="B35" l="1"/>
  <c r="A34"/>
  <c r="F33"/>
  <c r="D33"/>
  <c r="K33"/>
  <c r="C33"/>
  <c r="E33"/>
  <c r="B36" l="1"/>
  <c r="A35"/>
  <c r="K34"/>
  <c r="E34"/>
  <c r="C34"/>
  <c r="D34"/>
  <c r="F34"/>
  <c r="B37" l="1"/>
  <c r="A36"/>
  <c r="F35"/>
  <c r="D35"/>
  <c r="E35"/>
  <c r="C35"/>
  <c r="K35"/>
  <c r="K36" l="1"/>
  <c r="E36"/>
  <c r="C36"/>
  <c r="F36"/>
  <c r="D36"/>
  <c r="B44"/>
  <c r="A37"/>
  <c r="B45" l="1"/>
  <c r="A44"/>
  <c r="F37"/>
  <c r="D37"/>
  <c r="K37"/>
  <c r="C37"/>
  <c r="E37"/>
  <c r="K44" l="1"/>
  <c r="E44"/>
  <c r="C44"/>
  <c r="D44"/>
  <c r="F44"/>
  <c r="B46"/>
  <c r="A45"/>
  <c r="F45" l="1"/>
  <c r="D45"/>
  <c r="E45"/>
  <c r="K45"/>
  <c r="C45"/>
  <c r="B47"/>
  <c r="A46"/>
  <c r="K46" l="1"/>
  <c r="E46"/>
  <c r="C46"/>
  <c r="F46"/>
  <c r="D46"/>
  <c r="B48"/>
  <c r="A47"/>
  <c r="F47" l="1"/>
  <c r="D47"/>
  <c r="K47"/>
  <c r="C47"/>
  <c r="E47"/>
  <c r="B49"/>
  <c r="A48"/>
  <c r="K48" l="1"/>
  <c r="E48"/>
  <c r="C48"/>
  <c r="D48"/>
  <c r="F48"/>
  <c r="B50"/>
  <c r="A49"/>
  <c r="B51" l="1"/>
  <c r="A50"/>
  <c r="F49"/>
  <c r="D49"/>
  <c r="E49"/>
  <c r="C49"/>
  <c r="K49"/>
  <c r="B52" l="1"/>
  <c r="A51"/>
  <c r="K50"/>
  <c r="E50"/>
  <c r="C50"/>
  <c r="F50"/>
  <c r="D50"/>
  <c r="B53" l="1"/>
  <c r="A52"/>
  <c r="F51"/>
  <c r="D51"/>
  <c r="K51"/>
  <c r="C51"/>
  <c r="E51"/>
  <c r="K52" l="1"/>
  <c r="E52"/>
  <c r="C52"/>
  <c r="D52"/>
  <c r="F52"/>
  <c r="B54"/>
  <c r="A53"/>
  <c r="F53" l="1"/>
  <c r="D53"/>
  <c r="E53"/>
  <c r="K53"/>
  <c r="C53"/>
  <c r="B55"/>
  <c r="A54"/>
  <c r="K54" l="1"/>
  <c r="E54"/>
  <c r="C54"/>
  <c r="F54"/>
  <c r="D54"/>
  <c r="B56"/>
  <c r="A55"/>
  <c r="F55" l="1"/>
  <c r="D55"/>
  <c r="K55"/>
  <c r="C55"/>
  <c r="E55"/>
  <c r="B57"/>
  <c r="A56"/>
  <c r="K56" l="1"/>
  <c r="E56"/>
  <c r="C56"/>
  <c r="D56"/>
  <c r="F56"/>
  <c r="B58"/>
  <c r="A57"/>
  <c r="F57" l="1"/>
  <c r="D57"/>
  <c r="E57"/>
  <c r="C57"/>
  <c r="K57"/>
  <c r="B59"/>
  <c r="A58"/>
  <c r="K58" l="1"/>
  <c r="E58"/>
  <c r="C58"/>
  <c r="F58"/>
  <c r="D58"/>
  <c r="B60"/>
  <c r="A59"/>
  <c r="F59" l="1"/>
  <c r="D59"/>
  <c r="K59"/>
  <c r="C59"/>
  <c r="E59"/>
  <c r="B61"/>
  <c r="A60"/>
  <c r="B62" l="1"/>
  <c r="A61"/>
  <c r="K60"/>
  <c r="E60"/>
  <c r="C60"/>
  <c r="D60"/>
  <c r="F60"/>
  <c r="F61" l="1"/>
  <c r="D61"/>
  <c r="E61"/>
  <c r="K61"/>
  <c r="C61"/>
  <c r="B63"/>
  <c r="A62"/>
  <c r="B64" l="1"/>
  <c r="A63"/>
  <c r="K62"/>
  <c r="E62"/>
  <c r="C62"/>
  <c r="F62"/>
  <c r="D62"/>
  <c r="B65" l="1"/>
  <c r="A64"/>
  <c r="F63"/>
  <c r="D63"/>
  <c r="K63"/>
  <c r="C63"/>
  <c r="E63"/>
  <c r="B66" l="1"/>
  <c r="A65"/>
  <c r="K64"/>
  <c r="E64"/>
  <c r="C64"/>
  <c r="D64"/>
  <c r="F64"/>
  <c r="B67" l="1"/>
  <c r="A66"/>
  <c r="F65"/>
  <c r="D65"/>
  <c r="E65"/>
  <c r="C65"/>
  <c r="K65"/>
  <c r="B68" l="1"/>
  <c r="A67"/>
  <c r="K66"/>
  <c r="E66"/>
  <c r="C66"/>
  <c r="F66"/>
  <c r="D66"/>
  <c r="B69" l="1"/>
  <c r="A68"/>
  <c r="F67"/>
  <c r="D67"/>
  <c r="K67"/>
  <c r="C67"/>
  <c r="E67"/>
  <c r="K68" l="1"/>
  <c r="E68"/>
  <c r="C68"/>
  <c r="D68"/>
  <c r="F68"/>
  <c r="B70"/>
  <c r="A69"/>
  <c r="F69" l="1"/>
  <c r="D69"/>
  <c r="E69"/>
  <c r="K69"/>
  <c r="C69"/>
  <c r="B71"/>
  <c r="A70"/>
  <c r="K70" l="1"/>
  <c r="E70"/>
  <c r="C70"/>
  <c r="F70"/>
  <c r="D70"/>
  <c r="B72"/>
  <c r="A71"/>
  <c r="F71" l="1"/>
  <c r="D71"/>
  <c r="K71"/>
  <c r="C71"/>
  <c r="E71"/>
  <c r="B73"/>
  <c r="A72"/>
  <c r="B80" l="1"/>
  <c r="A73"/>
  <c r="K72"/>
  <c r="E72"/>
  <c r="C72"/>
  <c r="D72"/>
  <c r="F72"/>
  <c r="F73" l="1"/>
  <c r="D73"/>
  <c r="E73"/>
  <c r="C73"/>
  <c r="K73"/>
  <c r="B81"/>
  <c r="A80"/>
  <c r="B82" l="1"/>
  <c r="A81"/>
  <c r="K80"/>
  <c r="E80"/>
  <c r="C80"/>
  <c r="F80"/>
  <c r="D80"/>
  <c r="F81" l="1"/>
  <c r="D81"/>
  <c r="K81"/>
  <c r="C81"/>
  <c r="E81"/>
  <c r="B83"/>
  <c r="A82"/>
  <c r="B84" l="1"/>
  <c r="A83"/>
  <c r="K82"/>
  <c r="E82"/>
  <c r="C82"/>
  <c r="D82"/>
  <c r="F82"/>
  <c r="B85" l="1"/>
  <c r="A84"/>
  <c r="F83"/>
  <c r="D83"/>
  <c r="E83"/>
  <c r="K83"/>
  <c r="C83"/>
  <c r="B86" l="1"/>
  <c r="A85"/>
  <c r="K84"/>
  <c r="E84"/>
  <c r="C84"/>
  <c r="F84"/>
  <c r="D84"/>
  <c r="B87" l="1"/>
  <c r="A86"/>
  <c r="F85"/>
  <c r="D85"/>
  <c r="K85"/>
  <c r="C85"/>
  <c r="E85"/>
  <c r="B88" l="1"/>
  <c r="A87"/>
  <c r="K86"/>
  <c r="E86"/>
  <c r="C86"/>
  <c r="D86"/>
  <c r="F86"/>
  <c r="B89" l="1"/>
  <c r="A88"/>
  <c r="F87"/>
  <c r="D87"/>
  <c r="E87"/>
  <c r="C87"/>
  <c r="K87"/>
  <c r="K88" l="1"/>
  <c r="E88"/>
  <c r="C88"/>
  <c r="F88"/>
  <c r="D88"/>
  <c r="B90"/>
  <c r="A89"/>
  <c r="F89" l="1"/>
  <c r="K89"/>
  <c r="E89"/>
  <c r="D89"/>
  <c r="C89"/>
  <c r="B91"/>
  <c r="A90"/>
  <c r="K90" l="1"/>
  <c r="E90"/>
  <c r="C90"/>
  <c r="F90"/>
  <c r="D90"/>
  <c r="B92"/>
  <c r="A91"/>
  <c r="F91" l="1"/>
  <c r="D91"/>
  <c r="K91"/>
  <c r="E91"/>
  <c r="C91"/>
  <c r="B93"/>
  <c r="A92"/>
  <c r="K92" l="1"/>
  <c r="E92"/>
  <c r="C92"/>
  <c r="F92"/>
  <c r="D92"/>
  <c r="B94"/>
  <c r="A93"/>
  <c r="F93" l="1"/>
  <c r="D93"/>
  <c r="K93"/>
  <c r="E93"/>
  <c r="C93"/>
  <c r="B95"/>
  <c r="A94"/>
  <c r="K94" l="1"/>
  <c r="E94"/>
  <c r="C94"/>
  <c r="F94"/>
  <c r="D94"/>
  <c r="B96"/>
  <c r="A95"/>
  <c r="F95" l="1"/>
  <c r="D95"/>
  <c r="K95"/>
  <c r="E95"/>
  <c r="C95"/>
  <c r="B97"/>
  <c r="A96"/>
  <c r="K96" l="1"/>
  <c r="E96"/>
  <c r="C96"/>
  <c r="F96"/>
  <c r="D96"/>
  <c r="B98"/>
  <c r="A97"/>
  <c r="F97" l="1"/>
  <c r="D97"/>
  <c r="K97"/>
  <c r="E97"/>
  <c r="C97"/>
  <c r="B99"/>
  <c r="A98"/>
  <c r="K98" l="1"/>
  <c r="E98"/>
  <c r="C98"/>
  <c r="F98"/>
  <c r="D98"/>
  <c r="B100"/>
  <c r="A99"/>
  <c r="F99" l="1"/>
  <c r="D99"/>
  <c r="K99"/>
  <c r="E99"/>
  <c r="C99"/>
  <c r="B101"/>
  <c r="A100"/>
  <c r="K100" l="1"/>
  <c r="E100"/>
  <c r="C100"/>
  <c r="F100"/>
  <c r="D100"/>
  <c r="B102"/>
  <c r="A101"/>
  <c r="F101" l="1"/>
  <c r="D101"/>
  <c r="K101"/>
  <c r="E101"/>
  <c r="C101"/>
  <c r="B103"/>
  <c r="A102"/>
  <c r="K102" l="1"/>
  <c r="E102"/>
  <c r="C102"/>
  <c r="F102"/>
  <c r="D102"/>
  <c r="B104"/>
  <c r="A103"/>
  <c r="F103" l="1"/>
  <c r="D103"/>
  <c r="K103"/>
  <c r="E103"/>
  <c r="C103"/>
  <c r="B105"/>
  <c r="A104"/>
  <c r="K104" l="1"/>
  <c r="E104"/>
  <c r="C104"/>
  <c r="F104"/>
  <c r="D104"/>
  <c r="B106"/>
  <c r="A105"/>
  <c r="F105" l="1"/>
  <c r="D105"/>
  <c r="K105"/>
  <c r="E105"/>
  <c r="C105"/>
  <c r="B107"/>
  <c r="A106"/>
  <c r="K106" l="1"/>
  <c r="E106"/>
  <c r="C106"/>
  <c r="F106"/>
  <c r="D106"/>
  <c r="B108"/>
  <c r="A107"/>
  <c r="F107" l="1"/>
  <c r="D107"/>
  <c r="K107"/>
  <c r="E107"/>
  <c r="C107"/>
  <c r="B109"/>
  <c r="A109" s="1"/>
  <c r="A108"/>
  <c r="K108" l="1"/>
  <c r="E108"/>
  <c r="C108"/>
  <c r="F108"/>
  <c r="D108"/>
  <c r="F109"/>
  <c r="D109"/>
  <c r="K109"/>
  <c r="E109"/>
  <c r="C109"/>
  <c r="AD45" i="8" l="1"/>
  <c r="G19"/>
  <c r="AC64"/>
  <c r="E91" i="7"/>
  <c r="E85" i="2"/>
  <c r="G59"/>
  <c r="AB35" i="6"/>
  <c r="D80" i="8"/>
  <c r="C42" i="2"/>
  <c r="G64" i="8"/>
  <c r="E33"/>
  <c r="H59"/>
  <c r="H56" i="6"/>
  <c r="AC65" i="8"/>
  <c r="C87"/>
  <c r="H11"/>
  <c r="E84" i="2"/>
  <c r="C9" i="8"/>
  <c r="C44"/>
  <c r="G82" i="6"/>
  <c r="AC62" i="8"/>
  <c r="AC38" i="7"/>
  <c r="AC55" i="8"/>
  <c r="AC40"/>
  <c r="D36" i="6"/>
  <c r="E43" i="8"/>
  <c r="AC14"/>
  <c r="G64" i="2"/>
  <c r="H33" i="8"/>
  <c r="AC34" i="6"/>
  <c r="AC32" i="8"/>
  <c r="C45" i="2"/>
  <c r="E58" i="8"/>
  <c r="H12" i="7"/>
  <c r="F92" i="8"/>
  <c r="AB40" i="7"/>
  <c r="E68"/>
  <c r="AA17"/>
  <c r="F20" i="6"/>
  <c r="D78" i="7"/>
  <c r="G33" i="2"/>
  <c r="AB88" i="8"/>
  <c r="AB18" i="7"/>
  <c r="H41"/>
  <c r="E42" i="2"/>
  <c r="D19" i="7"/>
  <c r="E81"/>
  <c r="AB17" i="8"/>
  <c r="H10" i="2"/>
  <c r="C56" i="6"/>
  <c r="AA84" i="8"/>
  <c r="G42" i="2"/>
  <c r="F66" i="8"/>
  <c r="H79" i="2"/>
  <c r="D40" i="7"/>
  <c r="H68" i="8"/>
  <c r="E18" i="2"/>
  <c r="G10" i="7"/>
  <c r="AA64"/>
  <c r="AC16" i="6"/>
  <c r="AA36" i="8"/>
  <c r="G90" i="2"/>
  <c r="F43" i="6"/>
  <c r="E17" i="7"/>
  <c r="D81" i="6"/>
  <c r="H35"/>
  <c r="F90" i="8"/>
  <c r="AB92"/>
  <c r="AA38"/>
  <c r="H86" i="6"/>
  <c r="C17" i="7"/>
  <c r="F55" i="6"/>
  <c r="H16" i="8"/>
  <c r="AC21" i="7"/>
  <c r="C81"/>
  <c r="E18"/>
  <c r="F23" i="8"/>
  <c r="D85" i="7"/>
  <c r="AD18"/>
  <c r="F65"/>
  <c r="AC14" i="6"/>
  <c r="AB55" i="7"/>
  <c r="G92" i="2"/>
  <c r="F79" i="6"/>
  <c r="H68" i="7"/>
  <c r="E43"/>
  <c r="AB60"/>
  <c r="AB81" i="8"/>
  <c r="AC18" i="7"/>
  <c r="AB33" i="8"/>
  <c r="G62" i="6"/>
  <c r="D66" i="7"/>
  <c r="F44" i="6"/>
  <c r="D19" i="8"/>
  <c r="G91"/>
  <c r="C3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/>
  <c r="AD82" i="8"/>
  <c r="AC65" i="7"/>
  <c r="H85" i="2"/>
  <c r="C84" i="7"/>
  <c r="E20" i="6"/>
  <c r="H86" i="8"/>
  <c r="E67" i="6"/>
  <c r="AC41" i="8"/>
  <c r="H87" i="6"/>
  <c r="E19" i="8"/>
  <c r="AD43" i="7"/>
  <c r="H18"/>
  <c r="AC44" i="8"/>
  <c r="E63"/>
  <c r="E33" i="2"/>
  <c r="AB63" i="7"/>
  <c r="G13"/>
  <c r="D66" i="2"/>
  <c r="E66" i="7"/>
  <c r="G79"/>
  <c r="AC88" i="8"/>
  <c r="F18" i="7"/>
  <c r="G12" i="6"/>
  <c r="D23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/>
  <c r="F66" i="7"/>
  <c r="C15" i="2"/>
  <c r="E34" i="8"/>
  <c r="AD58" i="7"/>
  <c r="H21"/>
  <c r="AC45" i="6"/>
  <c r="AD10" i="8"/>
  <c r="E83" i="6"/>
  <c r="H61" i="2"/>
  <c r="C59"/>
  <c r="AB64" i="8"/>
  <c r="G13"/>
  <c r="F9"/>
  <c r="C13" i="6"/>
  <c r="H79"/>
  <c r="G33"/>
  <c r="AD35" i="7"/>
  <c r="F36" i="6"/>
  <c r="AC57" i="7"/>
  <c r="F23" i="6"/>
  <c r="H64" i="8"/>
  <c r="C65" i="6"/>
  <c r="E35" i="8"/>
  <c r="AB60"/>
  <c r="F66" i="6"/>
  <c r="F64" i="8"/>
  <c r="H42" i="6"/>
  <c r="AA43" i="7"/>
  <c r="D35" i="2"/>
  <c r="AA38" i="7"/>
  <c r="AB32"/>
  <c r="G65" i="6"/>
  <c r="F68" i="2"/>
  <c r="E88" i="6"/>
  <c r="E90" i="7"/>
  <c r="AD66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/>
  <c r="F33"/>
  <c r="C89" i="2"/>
  <c r="E9" i="7"/>
  <c r="C22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/>
  <c r="AB16" i="6"/>
  <c r="D17" i="8"/>
  <c r="C65" i="2"/>
  <c r="F39" i="8"/>
  <c r="D21"/>
  <c r="H17" i="2"/>
  <c r="AD39" i="8"/>
  <c r="AB87"/>
  <c r="AD57"/>
  <c r="C91" i="7"/>
  <c r="AC68" i="8"/>
  <c r="AC37"/>
  <c r="AB10"/>
  <c r="AC10"/>
  <c r="AA19"/>
  <c r="D90"/>
  <c r="H40" i="2"/>
  <c r="G68" i="8"/>
  <c r="AC15"/>
  <c r="F62"/>
  <c r="D42" i="2"/>
  <c r="H39" i="6"/>
  <c r="AA69" i="8"/>
  <c r="H61" i="7"/>
  <c r="G79" i="2"/>
  <c r="C89" i="8"/>
  <c r="H55" i="7"/>
  <c r="AD86" i="8"/>
  <c r="H23" i="7"/>
  <c r="AD18" i="8"/>
  <c r="G35"/>
  <c r="F14"/>
  <c r="E45" i="2"/>
  <c r="H23" i="6"/>
  <c r="F18" i="8"/>
  <c r="H65" i="2"/>
  <c r="F81" i="8"/>
  <c r="F86"/>
  <c r="C39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/>
  <c r="AA92"/>
  <c r="H36" i="2"/>
  <c r="G42" i="6"/>
  <c r="G38" i="2"/>
  <c r="G34" i="6"/>
  <c r="G86" i="2"/>
  <c r="E78" i="8"/>
  <c r="D56" i="7"/>
  <c r="E84"/>
  <c r="H60" i="2"/>
  <c r="C86" i="6"/>
  <c r="H57" i="2"/>
  <c r="C62" i="6"/>
  <c r="H63" i="2"/>
  <c r="AA35" i="7"/>
  <c r="F57" i="6"/>
  <c r="E57" i="7"/>
  <c r="D67" i="6"/>
  <c r="G38"/>
  <c r="AB69" i="7"/>
  <c r="AD32"/>
  <c r="AC92" i="8"/>
  <c r="H34" i="7"/>
  <c r="G21"/>
  <c r="F65" i="6"/>
  <c r="H14" i="8"/>
  <c r="C45" i="7"/>
  <c r="E39" i="6"/>
  <c r="F23" i="7"/>
  <c r="AB9" i="8"/>
  <c r="AD15"/>
  <c r="AD10" i="7"/>
  <c r="AC18" i="6"/>
  <c r="H66"/>
  <c r="G66"/>
  <c r="C9" i="7"/>
  <c r="F89" i="6"/>
  <c r="H66" i="7"/>
  <c r="H65"/>
  <c r="AB44"/>
  <c r="H91" i="2"/>
  <c r="F32" i="7"/>
  <c r="G56" i="2"/>
  <c r="F78"/>
  <c r="G58" i="7"/>
  <c r="AD38" i="6"/>
  <c r="D55" i="8"/>
  <c r="F9" i="6"/>
  <c r="C18" i="8"/>
  <c r="H16" i="6"/>
  <c r="G45" i="8"/>
  <c r="H13"/>
  <c r="F38" i="6"/>
  <c r="G34" i="7"/>
  <c r="H18" i="6"/>
  <c r="AD41" i="8"/>
  <c r="F13" i="6"/>
  <c r="AA44" i="7"/>
  <c r="C21" i="2"/>
  <c r="C82" i="7"/>
  <c r="F45" i="6"/>
  <c r="AA12" i="7"/>
  <c r="AA15" i="6"/>
  <c r="D65" i="2"/>
  <c r="G58"/>
  <c r="D41"/>
  <c r="G10"/>
  <c r="D23" i="8"/>
  <c r="F21" i="6"/>
  <c r="AA36" i="7"/>
  <c r="E21" i="2"/>
  <c r="AD18" i="6"/>
  <c r="G80"/>
  <c r="D89" i="2"/>
  <c r="AC32" i="6"/>
  <c r="C46" i="2"/>
  <c r="AD85" i="8"/>
  <c r="C15"/>
  <c r="E88" i="7"/>
  <c r="E23" i="8"/>
  <c r="AB22"/>
  <c r="AC22"/>
  <c r="F13" i="2"/>
  <c r="G32" i="7"/>
  <c r="C22" i="2"/>
  <c r="H20" i="8"/>
  <c r="D68" i="2"/>
  <c r="C80" i="6"/>
  <c r="C44"/>
  <c r="H12" i="2"/>
  <c r="D18" i="8"/>
  <c r="H42" i="2"/>
  <c r="G92" i="8"/>
  <c r="H38" i="7"/>
  <c r="H80" i="8"/>
  <c r="C20" i="2"/>
  <c r="G44" i="8"/>
  <c r="F56" i="6"/>
  <c r="D92" i="7"/>
  <c r="G5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/>
  <c r="E23" i="6"/>
  <c r="E60" i="7"/>
  <c r="G55" i="2"/>
  <c r="G9" i="6"/>
  <c r="AB12"/>
  <c r="F82" i="8"/>
  <c r="D84" i="2"/>
  <c r="G69" i="6"/>
  <c r="D33" i="2"/>
  <c r="H19" i="7"/>
  <c r="G85" i="6"/>
  <c r="AC44" i="7"/>
  <c r="G17"/>
  <c r="G88" i="6"/>
  <c r="C87" i="2"/>
  <c r="AC21" i="6"/>
  <c r="D81" i="2"/>
  <c r="F83" i="7"/>
  <c r="E35" i="6"/>
  <c r="H67"/>
  <c r="C57"/>
  <c r="AD19"/>
  <c r="H78"/>
  <c r="H63" i="7"/>
  <c r="E36" i="6"/>
  <c r="H62" i="8"/>
  <c r="E11" i="7"/>
  <c r="E79" i="2"/>
  <c r="AB40" i="8"/>
  <c r="AB42" i="6"/>
  <c r="AA58" i="8"/>
  <c r="D90" i="6"/>
  <c r="D65" i="8"/>
  <c r="E57" i="6"/>
  <c r="AB61" i="7"/>
  <c r="D62"/>
  <c r="E40" i="8"/>
  <c r="C39" i="7"/>
  <c r="E62" i="6"/>
  <c r="E60" i="8"/>
  <c r="AA42" i="6"/>
  <c r="AB86" i="8"/>
  <c r="F87"/>
  <c r="F20" i="7"/>
  <c r="AD83" i="8"/>
  <c r="C87" i="6"/>
  <c r="AB13" i="7"/>
  <c r="AD87" i="8"/>
  <c r="E86" i="6"/>
  <c r="E12" i="8"/>
  <c r="AD22" i="7"/>
  <c r="D13"/>
  <c r="F87" i="2"/>
  <c r="D62" i="8"/>
  <c r="C64" i="2"/>
  <c r="D79" i="8"/>
  <c r="E65"/>
  <c r="AB65"/>
  <c r="H18" i="2"/>
  <c r="E61" i="6"/>
  <c r="D85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/>
  <c r="AA20"/>
  <c r="AC60" i="7"/>
  <c r="D68"/>
  <c r="E80" i="6"/>
  <c r="AD91" i="8"/>
  <c r="D61" i="2"/>
  <c r="E66" i="6"/>
  <c r="AD39" i="7"/>
  <c r="AA44" i="6"/>
  <c r="H83"/>
  <c r="H63" i="8"/>
  <c r="AA43"/>
  <c r="C33" i="6"/>
  <c r="F35" i="7"/>
  <c r="AA45" i="6"/>
  <c r="C62" i="7"/>
  <c r="E67" i="8"/>
  <c r="AB67" i="7"/>
  <c r="AA21" i="8"/>
  <c r="C82"/>
  <c r="C21"/>
  <c r="AC17" i="6"/>
  <c r="F39" i="7"/>
  <c r="AB57"/>
  <c r="G34" i="8"/>
  <c r="G41" i="2"/>
  <c r="F43" i="8"/>
  <c r="AB17" i="7"/>
  <c r="G82" i="8"/>
  <c r="D91" i="2"/>
  <c r="H89" i="6"/>
  <c r="D67" i="2"/>
  <c r="AD45" i="7"/>
  <c r="C79" i="2"/>
  <c r="F55" i="7"/>
  <c r="AB41"/>
  <c r="D45" i="8"/>
  <c r="D42" i="6"/>
  <c r="AC22" i="7"/>
  <c r="AB20" i="6"/>
  <c r="AD41"/>
  <c r="H20"/>
  <c r="F41" i="8"/>
  <c r="C92" i="2"/>
  <c r="C86" i="7"/>
  <c r="D83" i="2"/>
  <c r="AA62" i="7"/>
  <c r="E38"/>
  <c r="AC19" i="6"/>
  <c r="C60" i="7"/>
  <c r="AB34" i="6"/>
  <c r="F68" i="7"/>
  <c r="G55" i="8"/>
  <c r="H15" i="7"/>
  <c r="AD16"/>
  <c r="AA56" i="8"/>
  <c r="C79" i="7"/>
  <c r="G44" i="6"/>
  <c r="E65"/>
  <c r="AD59" i="7"/>
  <c r="AA9"/>
  <c r="AD22" i="8"/>
  <c r="D56" i="6"/>
  <c r="F40" i="8"/>
  <c r="AC35"/>
  <c r="C90" i="6"/>
  <c r="G19"/>
  <c r="H55"/>
  <c r="AC39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/>
  <c r="C16" i="8"/>
  <c r="AD55" i="7"/>
  <c r="F21" i="2"/>
  <c r="G40" i="7"/>
  <c r="AB22"/>
  <c r="E16" i="8"/>
  <c r="E45" i="7"/>
  <c r="G12" i="2"/>
  <c r="AD65" i="7"/>
  <c r="H11" i="2"/>
  <c r="D42" i="8"/>
  <c r="F10" i="2"/>
  <c r="E10" i="8"/>
  <c r="H60" i="7"/>
  <c r="AC46" i="6"/>
  <c r="AC16" i="8"/>
  <c r="AA35"/>
  <c r="C9" i="2"/>
  <c r="E58" i="7"/>
  <c r="AA34"/>
  <c r="AD43" i="8"/>
  <c r="AB36" i="6"/>
  <c r="G16" i="8"/>
  <c r="AA61"/>
  <c r="H35"/>
  <c r="G41"/>
  <c r="C61" i="2"/>
  <c r="AA33" i="6"/>
  <c r="AB11"/>
  <c r="D11"/>
  <c r="F9" i="2"/>
  <c r="AC15" i="7"/>
  <c r="AC43" i="8"/>
  <c r="G12" i="7"/>
  <c r="AD60" i="8"/>
  <c r="C84" i="6"/>
  <c r="AD12" i="8"/>
  <c r="C61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/>
  <c r="AB23"/>
  <c r="H21"/>
  <c r="AA10" i="6"/>
  <c r="F91" i="7"/>
  <c r="AC83" i="8"/>
  <c r="D45" i="7"/>
  <c r="AB37"/>
  <c r="E15" i="8"/>
  <c r="AB58"/>
  <c r="H79" i="7"/>
  <c r="AA34" i="6"/>
  <c r="AB38" i="8"/>
  <c r="AA18" i="6"/>
  <c r="AB66" i="7"/>
  <c r="C67" i="6"/>
  <c r="D15" i="7"/>
  <c r="F83" i="2"/>
  <c r="G46" i="7"/>
  <c r="AA89" i="8"/>
  <c r="D61" i="7"/>
  <c r="F60"/>
  <c r="AC33" i="6"/>
  <c r="F87"/>
  <c r="G55"/>
  <c r="C20" i="7"/>
  <c r="H11" i="6"/>
  <c r="F78" i="7"/>
  <c r="E63" i="2"/>
  <c r="AB64" i="7"/>
  <c r="C41" i="8"/>
  <c r="H90"/>
  <c r="AD20" i="6"/>
  <c r="G37" i="8"/>
  <c r="E92" i="2"/>
  <c r="AC17" i="8"/>
  <c r="C35" i="6"/>
  <c r="C44" i="7"/>
  <c r="E83" i="8"/>
  <c r="AB43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/>
  <c r="E32" i="6"/>
  <c r="G92" i="7"/>
  <c r="D37" i="6"/>
  <c r="C78"/>
  <c r="F78" i="8"/>
  <c r="AC35" i="7"/>
  <c r="D91" i="6"/>
  <c r="G22"/>
  <c r="H92" i="8"/>
  <c r="E10" i="2"/>
  <c r="G22"/>
  <c r="F36"/>
  <c r="G78"/>
  <c r="D69" i="7"/>
  <c r="D45" i="6"/>
  <c r="G46"/>
  <c r="F86" i="7"/>
  <c r="E58" i="2"/>
  <c r="H33"/>
  <c r="E34"/>
  <c r="H39"/>
  <c r="C20" i="6"/>
  <c r="G11" i="2"/>
  <c r="AB61" i="8"/>
  <c r="C91" i="2"/>
  <c r="E82" i="8"/>
  <c r="E79" i="7"/>
  <c r="H45"/>
  <c r="F11" i="6"/>
  <c r="H15" i="8"/>
  <c r="C12" i="6"/>
  <c r="D12" i="2"/>
  <c r="F91" i="8"/>
  <c r="AB9" i="7"/>
  <c r="E64"/>
  <c r="F11" i="2"/>
  <c r="D58" i="8"/>
  <c r="AA38" i="6"/>
  <c r="AB62" i="8"/>
  <c r="D78" i="2"/>
  <c r="H81"/>
  <c r="F12"/>
  <c r="H87"/>
  <c r="F80"/>
  <c r="D10" i="8"/>
  <c r="E78" i="6"/>
  <c r="E36" i="8"/>
  <c r="D43" i="2"/>
  <c r="H92" i="7"/>
  <c r="D19" i="2"/>
  <c r="AD56" i="8"/>
  <c r="E81"/>
  <c r="H91"/>
  <c r="C37"/>
  <c r="E79" i="6"/>
  <c r="E36" i="7"/>
  <c r="G23" i="6"/>
  <c r="C83" i="2"/>
  <c r="H46" i="6"/>
  <c r="AB91" i="8"/>
  <c r="AA37"/>
  <c r="AA22"/>
  <c r="G17"/>
  <c r="C61" i="6"/>
  <c r="E40" i="7"/>
  <c r="AB17" i="6"/>
  <c r="AA39" i="7"/>
  <c r="G67" i="2"/>
  <c r="F83" i="8"/>
  <c r="C59"/>
  <c r="AD11"/>
  <c r="G89" i="2"/>
  <c r="AD9" i="7"/>
  <c r="E21" i="6"/>
  <c r="AD45"/>
  <c r="G37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/>
  <c r="F68" i="8"/>
  <c r="D20" i="6"/>
  <c r="F61" i="8"/>
  <c r="AC34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/>
  <c r="H17"/>
  <c r="AB10" i="6"/>
  <c r="H91" i="7"/>
  <c r="AB38" i="6"/>
  <c r="AB46" i="8"/>
  <c r="H17"/>
  <c r="F88" i="7"/>
  <c r="C36" i="8"/>
  <c r="D69" i="6"/>
  <c r="F55" i="2"/>
  <c r="AC55" i="7"/>
  <c r="D92" i="6"/>
  <c r="E44" i="8"/>
  <c r="D67" i="7"/>
  <c r="E92" i="8"/>
  <c r="H89" i="7"/>
  <c r="C56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/>
  <c r="H39"/>
  <c r="C69"/>
  <c r="D59" i="7"/>
  <c r="C40" i="8"/>
  <c r="G78" i="7"/>
  <c r="C32" i="6"/>
  <c r="C88"/>
  <c r="C88" i="8"/>
  <c r="C19"/>
  <c r="C82" i="6"/>
  <c r="G91" i="7"/>
  <c r="C58" i="6"/>
  <c r="AC20" i="8"/>
  <c r="AA91"/>
  <c r="D35" i="7"/>
  <c r="AC58" i="8"/>
  <c r="E61"/>
  <c r="D21" i="7"/>
  <c r="AA41" i="8"/>
  <c r="H11" i="7"/>
  <c r="E15"/>
  <c r="E86"/>
  <c r="C83"/>
  <c r="AA64" i="8"/>
  <c r="AD62" i="7"/>
  <c r="AA19"/>
  <c r="E16"/>
  <c r="AB41" i="6"/>
  <c r="C89"/>
  <c r="H84" i="2"/>
  <c r="E46" i="8"/>
  <c r="F62" i="7"/>
  <c r="AA40" i="8"/>
  <c r="AC69" i="7"/>
  <c r="E68" i="8"/>
  <c r="H81" i="7"/>
  <c r="C86" i="8"/>
  <c r="AC45"/>
  <c r="F85"/>
  <c r="H41"/>
  <c r="H16" i="7"/>
  <c r="H65" i="6"/>
  <c r="D84"/>
  <c r="AD21" i="7"/>
  <c r="AA46" i="8"/>
  <c r="AA11"/>
  <c r="AB78"/>
  <c r="C12"/>
  <c r="F58" i="7"/>
  <c r="AC46"/>
  <c r="AD36"/>
  <c r="AD17" i="6"/>
  <c r="AA21" i="7"/>
  <c r="C12"/>
  <c r="F45" i="2"/>
  <c r="F67" i="7"/>
  <c r="F10"/>
  <c r="E64" i="8"/>
  <c r="G9"/>
  <c r="G81" i="6"/>
  <c r="F11" i="7"/>
  <c r="G15"/>
  <c r="C16"/>
  <c r="G14" i="6"/>
  <c r="H44" i="8"/>
  <c r="E33" i="6"/>
  <c r="F69" i="8"/>
  <c r="AA55"/>
  <c r="F38"/>
  <c r="E91" i="2"/>
  <c r="AC56" i="7"/>
  <c r="E59" i="2"/>
  <c r="AD23" i="6"/>
  <c r="C83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/>
  <c r="AA13" i="7"/>
  <c r="D56" i="2"/>
  <c r="AB36" i="7"/>
  <c r="AC90" i="8"/>
  <c r="F22" i="2"/>
  <c r="G84"/>
  <c r="H64"/>
  <c r="G36"/>
  <c r="G55" i="7"/>
  <c r="E38" i="2"/>
  <c r="G69" i="7"/>
  <c r="H61" i="8"/>
  <c r="E32" i="2"/>
  <c r="AC10" i="7"/>
  <c r="H92" i="2"/>
  <c r="AC14" i="7"/>
  <c r="AC79" i="8"/>
  <c r="AC80"/>
  <c r="AA59"/>
  <c r="C17" i="6"/>
  <c r="F35" i="8"/>
  <c r="AA81"/>
  <c r="D81" i="7"/>
  <c r="H10" i="6"/>
  <c r="G56" i="8"/>
  <c r="E57"/>
  <c r="H67"/>
  <c r="H68" i="6"/>
  <c r="F21" i="7"/>
  <c r="AB63" i="8"/>
  <c r="AB39"/>
  <c r="G45" i="6"/>
  <c r="AA80" i="8"/>
  <c r="E41" i="6"/>
  <c r="AC20"/>
  <c r="G45" i="2"/>
  <c r="G46"/>
  <c r="F40"/>
  <c r="F37" i="8"/>
  <c r="AA14" i="6"/>
  <c r="G22" i="7"/>
  <c r="F59" i="2"/>
  <c r="AC32" i="7"/>
  <c r="C85" i="2"/>
  <c r="G68" i="6"/>
  <c r="E37" i="2"/>
  <c r="D37" i="7"/>
  <c r="C67" i="8"/>
  <c r="AB11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/>
  <c r="G83" i="7"/>
  <c r="F84" i="8"/>
  <c r="C33" i="2"/>
  <c r="D39" i="7"/>
  <c r="AA57" i="8"/>
  <c r="AB35"/>
  <c r="D64" i="6"/>
  <c r="G18" i="7"/>
  <c r="E43" i="2"/>
  <c r="H44" i="7"/>
  <c r="AB11"/>
  <c r="D69" i="2"/>
  <c r="C80" i="7"/>
  <c r="AD46" i="6"/>
  <c r="F87" i="7"/>
  <c r="H83" i="2"/>
  <c r="AB23" i="7"/>
  <c r="G44" i="2"/>
  <c r="AB39" i="7"/>
  <c r="H58" i="6"/>
  <c r="D33" i="8"/>
  <c r="AA42" i="7"/>
  <c r="E42"/>
  <c r="AD42" i="8"/>
  <c r="E90" i="6"/>
  <c r="H69" i="2"/>
  <c r="AB15" i="7"/>
  <c r="F16" i="6"/>
  <c r="G62" i="8"/>
  <c r="AA18" i="7"/>
  <c r="F11" i="8"/>
  <c r="F88" i="6"/>
  <c r="G14" i="8"/>
  <c r="AA58" i="7"/>
  <c r="E34"/>
  <c r="G13" i="6"/>
  <c r="G81" i="7"/>
  <c r="C46" i="8"/>
  <c r="C92" i="7"/>
  <c r="H39"/>
  <c r="AA63" i="8"/>
  <c r="F89" i="7"/>
  <c r="AA13" i="6"/>
  <c r="E22" i="7"/>
  <c r="C63" i="2"/>
  <c r="C13" i="8"/>
  <c r="G89"/>
  <c r="AC40" i="7"/>
  <c r="E68" i="6"/>
  <c r="G84"/>
  <c r="E92"/>
  <c r="H58" i="2"/>
  <c r="C21" i="7"/>
  <c r="F92" i="2"/>
  <c r="D86" i="7"/>
  <c r="H63" i="6"/>
  <c r="AB37"/>
  <c r="AD15"/>
  <c r="AB45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/>
  <c r="H17"/>
  <c r="H61"/>
  <c r="H33"/>
  <c r="AB46" i="7"/>
  <c r="H9" i="8"/>
  <c r="H12" i="6"/>
  <c r="D63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/>
  <c r="H65" i="8"/>
  <c r="D57" i="7"/>
  <c r="AC46" i="8"/>
  <c r="AB55"/>
  <c r="E88" i="2"/>
  <c r="H37" i="8"/>
  <c r="H44" i="6"/>
  <c r="AB65" i="7"/>
  <c r="AA68"/>
  <c r="H13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/>
  <c r="G11" i="6"/>
  <c r="E13" i="2"/>
  <c r="AA67" i="8"/>
  <c r="C91"/>
  <c r="E11" i="2"/>
  <c r="AA35" i="6"/>
  <c r="AC13" i="8"/>
  <c r="C90"/>
  <c r="AC39"/>
  <c r="E78" i="7"/>
  <c r="F32" i="6"/>
  <c r="C41" i="2"/>
  <c r="AC35" i="6"/>
  <c r="F17" i="7"/>
  <c r="AC41" i="6"/>
  <c r="G89" i="7"/>
  <c r="H79" i="8"/>
  <c r="D67"/>
  <c r="G78" i="6"/>
  <c r="G67"/>
  <c r="AC34" i="7"/>
  <c r="AA41" i="6"/>
  <c r="D41" i="8"/>
  <c r="AC19"/>
  <c r="D20"/>
  <c r="E35" i="2"/>
  <c r="G60"/>
  <c r="AC23" i="7"/>
  <c r="AC22" i="6"/>
  <c r="G11" i="7"/>
  <c r="G78" i="8"/>
  <c r="G63" i="7"/>
  <c r="D68" i="8"/>
  <c r="H16" i="2"/>
  <c r="G22" i="8"/>
  <c r="G39"/>
  <c r="D82" i="7"/>
  <c r="G80" i="8"/>
  <c r="AD46" i="7"/>
  <c r="C69" i="6"/>
  <c r="H87" i="8"/>
  <c r="AC12"/>
  <c r="G32" i="6"/>
  <c r="AD44" i="7"/>
  <c r="G40" i="6"/>
  <c r="AA65" i="7"/>
  <c r="AA60" i="8"/>
  <c r="H43" i="6"/>
  <c r="D57"/>
  <c r="AA37" i="7"/>
  <c r="E91" i="8"/>
  <c r="D12" i="7"/>
  <c r="G16" i="6"/>
  <c r="H32" i="7"/>
  <c r="F42" i="8"/>
  <c r="H19" i="6"/>
  <c r="D11" i="7"/>
  <c r="E85" i="6"/>
  <c r="AA12" i="8"/>
  <c r="C64" i="6"/>
  <c r="C40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/>
  <c r="F34"/>
  <c r="C20" i="8"/>
  <c r="AD32" i="6"/>
  <c r="D87"/>
  <c r="C43"/>
  <c r="F13" i="7"/>
  <c r="G21" i="6"/>
  <c r="F14" i="2"/>
  <c r="AB79" i="8"/>
  <c r="AC91"/>
  <c r="G36" i="7"/>
  <c r="AB18" i="6"/>
  <c r="D79"/>
  <c r="AD64" i="8"/>
  <c r="AB42"/>
  <c r="AD16"/>
  <c r="AB90"/>
  <c r="AB43" i="6"/>
  <c r="G91" i="2"/>
  <c r="AA19" i="6"/>
  <c r="G65" i="7"/>
  <c r="AD84" i="8"/>
  <c r="F13"/>
  <c r="AD46"/>
  <c r="F80" i="7"/>
  <c r="AB19" i="6"/>
  <c r="E13"/>
  <c r="G37" i="2"/>
  <c r="AC21" i="8"/>
  <c r="E64" i="6"/>
  <c r="G15" i="2"/>
  <c r="C41" i="6"/>
  <c r="D46" i="7"/>
  <c r="AA66"/>
  <c r="C63"/>
  <c r="D83" i="8"/>
  <c r="F40" i="7"/>
  <c r="C64"/>
  <c r="F79" i="8"/>
  <c r="E10" i="7"/>
  <c r="E55" i="6"/>
  <c r="AD38" i="7"/>
  <c r="H83" i="8"/>
  <c r="E89" i="7"/>
  <c r="E63"/>
  <c r="E13"/>
  <c r="G66" i="8"/>
  <c r="C79" i="6"/>
  <c r="AD55" i="8"/>
  <c r="E85" i="7"/>
  <c r="E45" i="6"/>
  <c r="H62" i="2"/>
  <c r="C14" i="6"/>
  <c r="C55" i="7"/>
  <c r="E82"/>
  <c r="AA33"/>
  <c r="D85" i="8"/>
  <c r="F42" i="7"/>
  <c r="C15"/>
  <c r="D92" i="2"/>
  <c r="C38" i="6"/>
  <c r="AA17" i="8"/>
  <c r="AC23" i="6"/>
  <c r="E19" i="2"/>
  <c r="E87" i="8"/>
  <c r="H23"/>
  <c r="F17" i="6"/>
  <c r="G36" i="8"/>
  <c r="D23" i="2"/>
  <c r="AC37" i="6"/>
  <c r="G19" i="2"/>
  <c r="F69" i="7"/>
  <c r="E81" i="2"/>
  <c r="G81" i="8"/>
  <c r="D32"/>
  <c r="H57" i="6"/>
  <c r="C92" i="8"/>
  <c r="AD9" i="6"/>
  <c r="H81" i="8"/>
  <c r="F56" i="7"/>
  <c r="E36" i="2"/>
  <c r="AC59" i="7"/>
  <c r="E22" i="6"/>
  <c r="AD61" i="7"/>
  <c r="H57"/>
  <c r="AD13"/>
  <c r="AA32" i="8"/>
  <c r="H14" i="7"/>
  <c r="F42" i="2"/>
  <c r="C19" i="7"/>
  <c r="E46" i="6"/>
  <c r="E67" i="7"/>
  <c r="E60" i="2"/>
  <c r="G80" i="7"/>
  <c r="E14" i="6"/>
  <c r="C88" i="7"/>
  <c r="AB40" i="6"/>
  <c r="F65" i="8"/>
  <c r="G63"/>
  <c r="G83" i="6"/>
  <c r="D34" i="2"/>
  <c r="AA83" i="8"/>
  <c r="G88" i="7"/>
  <c r="E10" i="6"/>
  <c r="C66" i="7"/>
  <c r="D66" i="6"/>
  <c r="H45" i="2"/>
  <c r="G9"/>
  <c r="H59"/>
  <c r="G17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/>
  <c r="C85"/>
  <c r="AA78" i="8"/>
  <c r="F62" i="6"/>
  <c r="G68" i="7"/>
  <c r="F79" i="2"/>
  <c r="D9" i="7"/>
  <c r="C91" i="6"/>
  <c r="AD92" i="8"/>
  <c r="AB14" i="7"/>
  <c r="AD64"/>
  <c r="D36"/>
  <c r="G91" i="6"/>
  <c r="H37"/>
  <c r="H40" i="7"/>
  <c r="E80"/>
  <c r="H86"/>
  <c r="AD44" i="6"/>
  <c r="AD44" i="8"/>
  <c r="H80" i="6"/>
  <c r="AA41" i="7"/>
  <c r="H13" i="6"/>
  <c r="H88"/>
  <c r="C66" i="8"/>
  <c r="C63" i="6"/>
  <c r="H45"/>
  <c r="AD60" i="7"/>
  <c r="AA42" i="8"/>
  <c r="AC63" i="7"/>
  <c r="AB56" i="8"/>
  <c r="D60" i="2"/>
  <c r="E18" i="6"/>
  <c r="AA32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/>
  <c r="AD78"/>
  <c r="E82" i="2"/>
  <c r="AD80" i="8"/>
  <c r="AD12" i="6"/>
  <c r="AA16" i="8"/>
  <c r="H9" i="7"/>
  <c r="D21" i="6"/>
  <c r="H19" i="8"/>
  <c r="C60"/>
  <c r="AB19"/>
  <c r="G65"/>
  <c r="F46" i="2"/>
  <c r="D22"/>
  <c r="G84" i="7"/>
  <c r="AA44" i="8"/>
  <c r="E22"/>
  <c r="D60"/>
  <c r="AD34"/>
  <c r="AD19" i="7"/>
  <c r="AC15" i="6"/>
  <c r="F12"/>
  <c r="H43" i="2"/>
  <c r="H37"/>
  <c r="G59" i="6"/>
  <c r="C85"/>
  <c r="AA21"/>
  <c r="AD40"/>
  <c r="F90"/>
  <c r="H92"/>
  <c r="G39"/>
  <c r="H42" i="7"/>
  <c r="H58" i="8"/>
  <c r="H90" i="7"/>
  <c r="H82" i="8"/>
  <c r="AC57"/>
  <c r="AA39" i="6"/>
  <c r="H88" i="8"/>
  <c r="F15" i="6"/>
  <c r="AD37"/>
  <c r="H10" i="8"/>
  <c r="H85" i="6"/>
  <c r="H34" i="8"/>
  <c r="AA15"/>
  <c r="G9" i="7"/>
  <c r="H40" i="8"/>
  <c r="F39" i="6"/>
  <c r="G69" i="8"/>
  <c r="E19" i="6"/>
  <c r="H37" i="7"/>
  <c r="E89" i="8"/>
  <c r="AD9"/>
  <c r="C84" i="2"/>
  <c r="F16" i="8"/>
  <c r="D61" i="6"/>
  <c r="H69" i="8"/>
  <c r="G14" i="7"/>
  <c r="C16" i="6"/>
  <c r="C10" i="8"/>
  <c r="G83"/>
  <c r="C78" i="7"/>
  <c r="AD14" i="6"/>
  <c r="C12" i="2"/>
  <c r="AD40" i="8"/>
  <c r="H36"/>
  <c r="H80" i="7"/>
  <c r="H84" i="8"/>
  <c r="AB44" i="6"/>
  <c r="D16" i="2"/>
  <c r="C59" i="6"/>
  <c r="F9" i="7"/>
  <c r="H9" i="2"/>
  <c r="F55" i="8"/>
  <c r="AD88"/>
  <c r="H64" i="7"/>
  <c r="AD10" i="6"/>
  <c r="G23" i="2"/>
  <c r="G15" i="6"/>
  <c r="F33" i="7"/>
  <c r="F80" i="6"/>
  <c r="F82" i="2"/>
  <c r="G87" i="6"/>
  <c r="F69"/>
  <c r="AA11" i="7"/>
  <c r="F44"/>
  <c r="AA18" i="8"/>
  <c r="AC67" i="7"/>
  <c r="AD69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/>
  <c r="G36" i="6"/>
  <c r="D60" i="7"/>
  <c r="AA62" i="8"/>
  <c r="F38" i="7"/>
  <c r="E86" i="8"/>
  <c r="D38" i="2"/>
  <c r="AB69" i="8"/>
  <c r="AA14" i="7"/>
  <c r="F38" i="2"/>
  <c r="AC9" i="7"/>
  <c r="F12"/>
  <c r="AA86" i="8"/>
  <c r="D32" i="7"/>
  <c r="E38" i="8"/>
  <c r="D10" i="2"/>
  <c r="H69" i="6"/>
  <c r="D12"/>
  <c r="AD33" i="7"/>
  <c r="H32" i="6"/>
  <c r="H83" i="7"/>
  <c r="C65" i="8"/>
  <c r="AD36" i="6"/>
  <c r="AC36" i="8"/>
  <c r="AC58" i="7"/>
  <c r="E56" i="2"/>
  <c r="AD21" i="6"/>
  <c r="E80" i="2"/>
  <c r="C32" i="8"/>
  <c r="AC33"/>
  <c r="E86" i="2"/>
  <c r="G90" i="7"/>
  <c r="D63"/>
  <c r="AA87" i="8"/>
  <c r="D60" i="6"/>
  <c r="H55" i="8"/>
  <c r="G59"/>
  <c r="G84"/>
  <c r="C88" i="2"/>
  <c r="F45" i="7"/>
  <c r="AC59" i="8"/>
  <c r="E57" i="2"/>
  <c r="E65"/>
  <c r="C45" i="8"/>
  <c r="AC60"/>
  <c r="C79"/>
  <c r="AB10" i="7"/>
  <c r="D63" i="2"/>
  <c r="E11" i="6"/>
  <c r="D87" i="2"/>
  <c r="C57"/>
  <c r="AB19" i="7"/>
  <c r="D10" i="6"/>
  <c r="D11" i="8"/>
  <c r="H34" i="6"/>
  <c r="D15" i="2"/>
  <c r="C45" i="6"/>
  <c r="D39" i="2"/>
  <c r="AA23" i="6"/>
  <c r="E82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/>
  <c r="D35"/>
  <c r="C90" i="2"/>
  <c r="G44" i="7"/>
  <c r="C10" i="6"/>
  <c r="AD62" i="8"/>
  <c r="F62" i="2"/>
  <c r="H89"/>
  <c r="D17"/>
  <c r="E59" i="6"/>
  <c r="E60"/>
  <c r="F91"/>
  <c r="C41" i="7"/>
  <c r="AD20" i="8"/>
  <c r="D36" i="2"/>
  <c r="AD68" i="8"/>
  <c r="F90" i="2"/>
  <c r="E19" i="7"/>
  <c r="AB33" i="6"/>
  <c r="E32" i="7"/>
  <c r="G89" i="6"/>
  <c r="C37"/>
  <c r="E84"/>
  <c r="F67"/>
  <c r="G61" i="7"/>
  <c r="D22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/>
  <c r="AB32" i="8"/>
  <c r="AD90"/>
  <c r="AD42" i="7"/>
  <c r="H21" i="2"/>
  <c r="AA63" i="7"/>
  <c r="E46" i="2"/>
  <c r="H33" i="7"/>
  <c r="G11" i="8"/>
  <c r="E66"/>
  <c r="AB22" i="6"/>
  <c r="AC86" i="8"/>
  <c r="H36" i="7"/>
  <c r="F89" i="8"/>
  <c r="G81" i="2"/>
  <c r="F61" i="7"/>
  <c r="F34" i="2"/>
  <c r="AA17" i="6"/>
  <c r="C92"/>
  <c r="G15" i="8"/>
  <c r="F36"/>
  <c r="F22" i="7"/>
  <c r="F79"/>
  <c r="H32" i="2"/>
  <c r="F19" i="8"/>
  <c r="AD37"/>
  <c r="G60" i="6"/>
  <c r="G10"/>
  <c r="AC12"/>
  <c r="G18"/>
  <c r="E39" i="2"/>
  <c r="F10" i="8"/>
  <c r="G43"/>
  <c r="AD61"/>
  <c r="AD39" i="6"/>
  <c r="G61" i="8"/>
  <c r="AC16" i="7"/>
  <c r="C81" i="8"/>
  <c r="C21" i="6"/>
  <c r="H59" i="7"/>
  <c r="AA85" i="8"/>
  <c r="G32"/>
  <c r="G61" i="2"/>
  <c r="F58" i="8"/>
  <c r="AC23"/>
  <c r="G85" i="2"/>
  <c r="E20" i="7"/>
  <c r="C42"/>
  <c r="F19"/>
  <c r="AD41"/>
  <c r="AD19" i="8"/>
  <c r="G58" i="6"/>
  <c r="D9" i="8"/>
  <c r="AB41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/>
  <c r="D39"/>
  <c r="C36" i="2"/>
  <c r="G62" i="7"/>
  <c r="F91" i="2"/>
  <c r="C66"/>
  <c r="H86"/>
  <c r="AC13" i="7"/>
  <c r="D58" i="2"/>
  <c r="C81" i="6"/>
  <c r="AA40"/>
  <c r="H82" i="2"/>
  <c r="AC17" i="7"/>
  <c r="D38"/>
  <c r="E83" i="2"/>
  <c r="AA55" i="7"/>
  <c r="H22" i="2"/>
  <c r="E35" i="7"/>
  <c r="AA16" i="6"/>
  <c r="D46" i="2"/>
  <c r="G57" i="6"/>
  <c r="C69" i="7"/>
  <c r="E58" i="6"/>
  <c r="D21" i="2"/>
  <c r="E39" i="7"/>
  <c r="AB16"/>
  <c r="F12" i="8"/>
  <c r="AB42" i="7"/>
  <c r="F92"/>
  <c r="AD34"/>
  <c r="E12" i="2"/>
  <c r="G39" i="7"/>
  <c r="E38" i="6"/>
  <c r="G45" i="7"/>
  <c r="H10"/>
  <c r="H62"/>
  <c r="E44" i="2"/>
  <c r="G85" i="7"/>
  <c r="E68" i="2"/>
  <c r="H42" i="8"/>
  <c r="AC9"/>
  <c r="AB84"/>
  <c r="E17" i="2"/>
  <c r="AB20" i="7"/>
  <c r="H80" i="2"/>
  <c r="D42" i="7"/>
  <c r="E20" i="2"/>
  <c r="D80" i="7"/>
  <c r="H46"/>
  <c r="E14" i="8"/>
  <c r="H34" i="2"/>
  <c r="H66" i="8"/>
  <c r="G21"/>
  <c r="AB36"/>
  <c r="E9" i="2"/>
  <c r="E46" i="7"/>
  <c r="C17" i="2"/>
  <c r="E55" i="8"/>
  <c r="C66" i="6"/>
  <c r="E13" i="8"/>
  <c r="F88"/>
  <c r="H84" i="6"/>
  <c r="AB12" i="8"/>
  <c r="C39" i="2"/>
  <c r="E62" i="7"/>
  <c r="C18" i="2"/>
  <c r="H59" i="6"/>
  <c r="D10" i="7"/>
  <c r="AD15"/>
  <c r="H22"/>
  <c r="D86" i="2"/>
  <c r="H12" i="8"/>
  <c r="AA45"/>
  <c r="AD89"/>
  <c r="AC36" i="7"/>
  <c r="F40" i="6"/>
  <c r="AD11"/>
  <c r="F64"/>
  <c r="F60" i="2"/>
  <c r="AA60" i="7"/>
  <c r="AC87" i="8"/>
  <c r="G60"/>
  <c r="E22" i="2"/>
  <c r="H60" i="8"/>
  <c r="C23"/>
  <c r="E18"/>
  <c r="C16" i="2"/>
  <c r="D14" i="8"/>
  <c r="F39" i="2"/>
  <c r="E21" i="7"/>
  <c r="H21" i="6"/>
  <c r="D20" i="7"/>
  <c r="AC84" i="8"/>
  <c r="E17"/>
  <c r="E42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/>
  <c r="G65"/>
  <c r="F41" i="7"/>
  <c r="C9" i="6"/>
  <c r="E39" i="8"/>
  <c r="C42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/>
  <c r="G10" i="8"/>
  <c r="G18" i="2"/>
  <c r="D79" i="7"/>
  <c r="D88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/>
  <c r="D13" i="8"/>
  <c r="G16" i="7"/>
  <c r="AC67" i="8"/>
  <c r="G87"/>
</calcChain>
</file>

<file path=xl/sharedStrings.xml><?xml version="1.0" encoding="utf-8"?>
<sst xmlns="http://schemas.openxmlformats.org/spreadsheetml/2006/main" count="4402" uniqueCount="514">
  <si>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</si>
  <si>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</si>
  <si>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</si>
  <si>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</si>
  <si>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</si>
  <si>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</si>
  <si>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</si>
  <si>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</si>
  <si>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</si>
  <si>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</si>
  <si>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</si>
  <si>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</si>
  <si>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</si>
  <si>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</si>
  <si>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</si>
  <si>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</si>
  <si>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</si>
  <si>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</si>
  <si>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</si>
  <si>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</si>
  <si>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</si>
  <si>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</si>
  <si>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</si>
  <si>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</si>
  <si>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</si>
  <si>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</si>
  <si>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</si>
  <si>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</si>
  <si>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</si>
  <si>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</si>
  <si>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</si>
  <si>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</si>
  <si>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</si>
  <si>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</si>
  <si>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</si>
  <si>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</si>
  <si>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</si>
  <si>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</si>
  <si>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</si>
  <si>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</si>
  <si>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</si>
  <si>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</si>
  <si>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</si>
  <si>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</si>
  <si>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</si>
  <si>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</si>
  <si>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</si>
  <si>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</si>
  <si>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</si>
  <si>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</si>
  <si>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</si>
  <si>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</si>
  <si>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</si>
  <si>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</si>
  <si>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</si>
  <si>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</si>
  <si>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</si>
  <si>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</si>
  <si>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</si>
  <si>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</si>
  <si>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</si>
  <si>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</si>
  <si>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</si>
  <si>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</si>
  <si>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</si>
  <si>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</si>
  <si>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</si>
  <si>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</si>
  <si>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</si>
  <si>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</si>
  <si>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</si>
  <si>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</si>
  <si>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</si>
  <si>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</si>
  <si>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</si>
  <si>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</si>
  <si>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</si>
  <si>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Đạt</t>
  </si>
  <si>
    <t>Nguyễn Hoàng</t>
  </si>
  <si>
    <t>Duy</t>
  </si>
  <si>
    <t>Duyên</t>
  </si>
  <si>
    <t>Giang</t>
  </si>
  <si>
    <t>Trần Thị</t>
  </si>
  <si>
    <t>Hạnh</t>
  </si>
  <si>
    <t>Hoàng Văn</t>
  </si>
  <si>
    <t>Hiếu</t>
  </si>
  <si>
    <t>Hoàng</t>
  </si>
  <si>
    <t>Hùng</t>
  </si>
  <si>
    <t>Nguyễn Thị Minh</t>
  </si>
  <si>
    <t>Khanh</t>
  </si>
  <si>
    <t>Võ Văn</t>
  </si>
  <si>
    <t>Lợi</t>
  </si>
  <si>
    <t>Long</t>
  </si>
  <si>
    <t>Nguyễn Thị Phương</t>
  </si>
  <si>
    <t>Minh</t>
  </si>
  <si>
    <t>Oanh</t>
  </si>
  <si>
    <t>Nguyễn Đức</t>
  </si>
  <si>
    <t>Phong</t>
  </si>
  <si>
    <t>Nguyễn Thanh</t>
  </si>
  <si>
    <t>Thiện</t>
  </si>
  <si>
    <t>Thu</t>
  </si>
  <si>
    <t>Nguyễn Văn</t>
  </si>
  <si>
    <t>Nguyễn Thị Thanh</t>
  </si>
  <si>
    <t>Thương</t>
  </si>
  <si>
    <t>Nguyễn Thị Ngọc</t>
  </si>
  <si>
    <t>Trinh</t>
  </si>
  <si>
    <t>Vũ</t>
  </si>
  <si>
    <t>Yến</t>
  </si>
  <si>
    <t>An</t>
  </si>
  <si>
    <t>Anh</t>
  </si>
  <si>
    <t>Ánh</t>
  </si>
  <si>
    <t>Cường</t>
  </si>
  <si>
    <t>Đặng Văn</t>
  </si>
  <si>
    <t>Dũng</t>
  </si>
  <si>
    <t>Hà</t>
  </si>
  <si>
    <t>Võ Thị Thu</t>
  </si>
  <si>
    <t>Hân</t>
  </si>
  <si>
    <t>Hiền</t>
  </si>
  <si>
    <t>Nguyễn Thị</t>
  </si>
  <si>
    <t>Hoa</t>
  </si>
  <si>
    <t>Huy</t>
  </si>
  <si>
    <t>Đặng Khánh</t>
  </si>
  <si>
    <t>Huyền</t>
  </si>
  <si>
    <t>Nguyễn Thị Thu</t>
  </si>
  <si>
    <t>Nguyên</t>
  </si>
  <si>
    <t>Nhung</t>
  </si>
  <si>
    <t>Nhựt</t>
  </si>
  <si>
    <t>Phương</t>
  </si>
  <si>
    <t>Nguyễn Ngọc</t>
  </si>
  <si>
    <t>Quỳnh</t>
  </si>
  <si>
    <t>Sơn</t>
  </si>
  <si>
    <t>Thảo</t>
  </si>
  <si>
    <t>Thi</t>
  </si>
  <si>
    <t>Nguyễn Thị Thùy</t>
  </si>
  <si>
    <t>Trâm</t>
  </si>
  <si>
    <t>Trang</t>
  </si>
  <si>
    <t>Trung</t>
  </si>
  <si>
    <t>Uyên</t>
  </si>
  <si>
    <t>Vân</t>
  </si>
  <si>
    <t>Vương</t>
  </si>
  <si>
    <t>Bình</t>
  </si>
  <si>
    <t>Nguyễn Thị Mỹ</t>
  </si>
  <si>
    <t>Hằng</t>
  </si>
  <si>
    <t>Khánh</t>
  </si>
  <si>
    <t>Nguyễn Thành</t>
  </si>
  <si>
    <t>Nam</t>
  </si>
  <si>
    <t>Hoàng Thị</t>
  </si>
  <si>
    <t>Ngân</t>
  </si>
  <si>
    <t>Nhân</t>
  </si>
  <si>
    <t>Nhi</t>
  </si>
  <si>
    <t>Ninh</t>
  </si>
  <si>
    <t>Phú</t>
  </si>
  <si>
    <t>Quyên</t>
  </si>
  <si>
    <t>Võ Thị Thanh</t>
  </si>
  <si>
    <t>Vi</t>
  </si>
  <si>
    <t>Trần Thị Thanh</t>
  </si>
  <si>
    <t>Yên</t>
  </si>
  <si>
    <t>Bảo</t>
  </si>
  <si>
    <t>Châu</t>
  </si>
  <si>
    <t>Phạm Thị Ngọc</t>
  </si>
  <si>
    <t>Nguyễn Thị Kim</t>
  </si>
  <si>
    <t>Loan</t>
  </si>
  <si>
    <t>Nguyễn Hồng</t>
  </si>
  <si>
    <t>Quân</t>
  </si>
  <si>
    <t>Toàn</t>
  </si>
  <si>
    <t>Tuệ</t>
  </si>
  <si>
    <t>Vy</t>
  </si>
  <si>
    <t>Chi</t>
  </si>
  <si>
    <t>Lê Thị</t>
  </si>
  <si>
    <t>Đặng Thị Thanh</t>
  </si>
  <si>
    <t>Tâm</t>
  </si>
  <si>
    <t>Thắng</t>
  </si>
  <si>
    <t>Đoàn Thị Thu</t>
  </si>
  <si>
    <t>Thịnh</t>
  </si>
  <si>
    <t>Thủy</t>
  </si>
  <si>
    <t>Tiên</t>
  </si>
  <si>
    <t>Tín</t>
  </si>
  <si>
    <t>Tuấn</t>
  </si>
  <si>
    <t>Trần Thị Thu</t>
  </si>
  <si>
    <t>Lan</t>
  </si>
  <si>
    <t>Linh</t>
  </si>
  <si>
    <t>Ngọc</t>
  </si>
  <si>
    <t>Nguyễn Xuân</t>
  </si>
  <si>
    <t>Sang</t>
  </si>
  <si>
    <t>Trần Văn</t>
  </si>
  <si>
    <t>Trân</t>
  </si>
  <si>
    <t>Phạm Minh</t>
  </si>
  <si>
    <t>Danh</t>
  </si>
  <si>
    <t>Phạm Thị Thu</t>
  </si>
  <si>
    <t xml:space="preserve">Trần </t>
  </si>
  <si>
    <t>Hương</t>
  </si>
  <si>
    <t>Nguyễn Thị Ánh</t>
  </si>
  <si>
    <t>Thư</t>
  </si>
  <si>
    <t>Dương</t>
  </si>
  <si>
    <t>Phan Thị</t>
  </si>
  <si>
    <t>Nguyễn Thị Thảo</t>
  </si>
  <si>
    <t>My</t>
  </si>
  <si>
    <t>Nga</t>
  </si>
  <si>
    <t>Thanh</t>
  </si>
  <si>
    <t>Nguyễn Thị Tú</t>
  </si>
  <si>
    <t>Trương Minh</t>
  </si>
  <si>
    <t>Định</t>
  </si>
  <si>
    <t>Đông</t>
  </si>
  <si>
    <t>Dung</t>
  </si>
  <si>
    <t>Nguyễn Anh</t>
  </si>
  <si>
    <t>Quý</t>
  </si>
  <si>
    <t>Đặng Thị Thu</t>
  </si>
  <si>
    <t>Lê Thị Minh</t>
  </si>
  <si>
    <t>Đoàn Ngọc</t>
  </si>
  <si>
    <t>Lê Thị Ngọc</t>
  </si>
  <si>
    <t>Ly</t>
  </si>
  <si>
    <t>Kiều</t>
  </si>
  <si>
    <t>Hưng</t>
  </si>
  <si>
    <t>Lê Thanh</t>
  </si>
  <si>
    <t>Nhật</t>
  </si>
  <si>
    <t>Nguyễn Bá</t>
  </si>
  <si>
    <t>Phạm Ngọc</t>
  </si>
  <si>
    <t>Tài</t>
  </si>
  <si>
    <t>Việt</t>
  </si>
  <si>
    <t>Lê Văn</t>
  </si>
  <si>
    <t>Ý</t>
  </si>
  <si>
    <t>Đức</t>
  </si>
  <si>
    <t>Nữ</t>
  </si>
  <si>
    <t>Thông</t>
  </si>
  <si>
    <t>Vũ Thị Mỹ</t>
  </si>
  <si>
    <t>Nguyễn Thị Diệu</t>
  </si>
  <si>
    <t>Lựu</t>
  </si>
  <si>
    <t>Nguyễn Thị Đoan</t>
  </si>
  <si>
    <t>Nguyễn Huy</t>
  </si>
  <si>
    <t>Tuyết</t>
  </si>
  <si>
    <t>Nguyễn Thị Kiều</t>
  </si>
  <si>
    <t>Huỳnh Thị Ngọc</t>
  </si>
  <si>
    <t>Diệu</t>
  </si>
  <si>
    <t>Thùy</t>
  </si>
  <si>
    <t>Huỳnh Thảo</t>
  </si>
  <si>
    <t>Lê Anh</t>
  </si>
  <si>
    <t>Kha</t>
  </si>
  <si>
    <t>Phan Thị Thùy</t>
  </si>
  <si>
    <t>Huỳnh Thị Kim</t>
  </si>
  <si>
    <t>Liên</t>
  </si>
  <si>
    <t>Nguyễn Thùy</t>
  </si>
  <si>
    <t>Nguyễn Thị Cẩm</t>
  </si>
  <si>
    <t>Nguyễn Thảo</t>
  </si>
  <si>
    <t>Trần Thị Mỹ</t>
  </si>
  <si>
    <t>Hoàng Hồng</t>
  </si>
  <si>
    <t>Lộc</t>
  </si>
  <si>
    <t>Hoàng Quốc</t>
  </si>
  <si>
    <t>Quy</t>
  </si>
  <si>
    <t>Bùi Anh</t>
  </si>
  <si>
    <t>Phạm Thị Minh</t>
  </si>
  <si>
    <t>Lê Quang</t>
  </si>
  <si>
    <t>Viên</t>
  </si>
  <si>
    <t>Nguyễn Phước</t>
  </si>
  <si>
    <t>Khương</t>
  </si>
  <si>
    <t>Trần Hữu</t>
  </si>
  <si>
    <t>Nguyễn Quang</t>
  </si>
  <si>
    <t>Phan Hoàng</t>
  </si>
  <si>
    <t>Lê Thị Hồng</t>
  </si>
  <si>
    <t>Tuyền</t>
  </si>
  <si>
    <t>Trần Thị Ý</t>
  </si>
  <si>
    <t>Lê Thị Mỹ</t>
  </si>
  <si>
    <t>Đào Xuân</t>
  </si>
  <si>
    <t>Ngô Quốc</t>
  </si>
  <si>
    <t>Lê Thị Tường</t>
  </si>
  <si>
    <t>Nguyễn Thị Tường</t>
  </si>
  <si>
    <t>Chính</t>
  </si>
  <si>
    <t>Trần Nhật</t>
  </si>
  <si>
    <t>Nguyễn Thu</t>
  </si>
  <si>
    <t>Huỳnh Thị Hoàng</t>
  </si>
  <si>
    <t>Trần Đức</t>
  </si>
  <si>
    <t>Trần Quốc</t>
  </si>
  <si>
    <t>Lê Hoàng</t>
  </si>
  <si>
    <t>Lê Thị Khánh</t>
  </si>
  <si>
    <t>Trần Mạnh</t>
  </si>
  <si>
    <t>Lê Công</t>
  </si>
  <si>
    <t>Võ Đình</t>
  </si>
  <si>
    <t>Liểu</t>
  </si>
  <si>
    <t>Trương Hoàng</t>
  </si>
  <si>
    <t>Bùi Thị</t>
  </si>
  <si>
    <t>Đăng</t>
  </si>
  <si>
    <t>Mai Thị</t>
  </si>
  <si>
    <t>Lê Thị Thanh</t>
  </si>
  <si>
    <t>Nguyễn Thị Yến</t>
  </si>
  <si>
    <t>Võ Thị Ngọc</t>
  </si>
  <si>
    <t>Hoàng Thị Thu</t>
  </si>
  <si>
    <t>Vui</t>
  </si>
  <si>
    <t>Hoàn</t>
  </si>
  <si>
    <t>Nguyễn Thị Ý</t>
  </si>
  <si>
    <t>Lê Tấn</t>
  </si>
  <si>
    <t>Đoàn Thanh</t>
  </si>
  <si>
    <t>Ngô Thị Như</t>
  </si>
  <si>
    <t xml:space="preserve">Phạm Tấn </t>
  </si>
  <si>
    <t>Hoàng Thị Hồng</t>
  </si>
  <si>
    <t>Phạm Quốc</t>
  </si>
  <si>
    <t>Nguyễn Trần Thảo</t>
  </si>
  <si>
    <t>Lưu Văn</t>
  </si>
  <si>
    <t>Nguyễn Công</t>
  </si>
  <si>
    <t>Lê Đức</t>
  </si>
  <si>
    <t>Khang</t>
  </si>
  <si>
    <t>Thắm</t>
  </si>
  <si>
    <t>Nguyễn Viết</t>
  </si>
  <si>
    <t>Trương Bảo</t>
  </si>
  <si>
    <t>Nguyễn Mỹ</t>
  </si>
  <si>
    <t>Nguyện</t>
  </si>
  <si>
    <t>Nguyễn Thị Hương</t>
  </si>
  <si>
    <t>Nguyễn Thị Khánh</t>
  </si>
  <si>
    <t>Phạm Thị Thảo</t>
  </si>
  <si>
    <t>Phạm Thị Hải</t>
  </si>
  <si>
    <t>Nguyễn Thị Nguyên</t>
  </si>
  <si>
    <t>Đinh Hoàng</t>
  </si>
  <si>
    <t>Lương</t>
  </si>
  <si>
    <t>Trần Thị Kim</t>
  </si>
  <si>
    <t>Đỗ Thị</t>
  </si>
  <si>
    <t>Lê Thị Anh</t>
  </si>
  <si>
    <t>Phan Thị Phương</t>
  </si>
  <si>
    <t>Hoàng Thị Thúy</t>
  </si>
  <si>
    <t>Võ Hồng</t>
  </si>
  <si>
    <t>Hồ Thị Phương</t>
  </si>
  <si>
    <t>Hồ Thị Thanh</t>
  </si>
  <si>
    <t>Lê Thị Trâm</t>
  </si>
  <si>
    <t>Trần Kim Xuân</t>
  </si>
  <si>
    <t>Cam</t>
  </si>
  <si>
    <t>Hoàng Hoài</t>
  </si>
  <si>
    <t>Nguyễn Đỗ Trung</t>
  </si>
  <si>
    <t>Lâm Đức</t>
  </si>
  <si>
    <t>Huỳnh Thị Yến</t>
  </si>
  <si>
    <t>Chế Thị Thanh</t>
  </si>
  <si>
    <t>Trần Châu</t>
  </si>
  <si>
    <t>Phạm Thị Khánh</t>
  </si>
  <si>
    <t>Hoàng Hà</t>
  </si>
  <si>
    <t>Phạm Bùi Duy</t>
  </si>
  <si>
    <t>Đỗ Thái Uyên</t>
  </si>
  <si>
    <t>Thao</t>
  </si>
  <si>
    <t>Nguyễn Thùy Miên</t>
  </si>
  <si>
    <t>Nguyễn Ngọc Ánh</t>
  </si>
  <si>
    <t>Nguyễn Thị Linh</t>
  </si>
  <si>
    <t>Nguyễn Thị Thương</t>
  </si>
  <si>
    <t>Trương Phạm Hạnh</t>
  </si>
  <si>
    <t>Nguyễn Phạm Tú</t>
  </si>
  <si>
    <t>Nguyễn Đoàn Khánh</t>
  </si>
  <si>
    <t>Tranh</t>
  </si>
  <si>
    <t>Trần Thị Cẩm</t>
  </si>
  <si>
    <t>Trịnh Ngọc</t>
  </si>
  <si>
    <t>Nguyễn Cao Kiều</t>
  </si>
  <si>
    <t>Đỗ Quang</t>
  </si>
  <si>
    <t>Phạm Công</t>
  </si>
  <si>
    <t>Đoàn Văn</t>
  </si>
  <si>
    <t>Đàm Đức</t>
  </si>
  <si>
    <t>Lê Khánh</t>
  </si>
  <si>
    <t>Vũ Thị Ngọc</t>
  </si>
  <si>
    <t>Bùi Thị Hoàng</t>
  </si>
  <si>
    <t>Nguyễn Thị Uyên</t>
  </si>
  <si>
    <t>Phan Chí</t>
  </si>
  <si>
    <t>Võ Thị Thảo</t>
  </si>
  <si>
    <t>Trương</t>
  </si>
  <si>
    <t>Trần Long</t>
  </si>
  <si>
    <t>Huỳnh Duy</t>
  </si>
  <si>
    <t>Trần Thị Tú</t>
  </si>
  <si>
    <t>Huỳnh Thái</t>
  </si>
  <si>
    <t>Thơ</t>
  </si>
  <si>
    <t>Trương Hải</t>
  </si>
  <si>
    <t>Hồ Thị Kim</t>
  </si>
  <si>
    <t>Huỳnh Thị Thảo</t>
  </si>
  <si>
    <t>Đinh Thị Mỹ</t>
  </si>
  <si>
    <t>Nguyễn Kim</t>
  </si>
  <si>
    <t>Nguyễn Trà</t>
  </si>
  <si>
    <t xml:space="preserve">Nguyễn </t>
  </si>
  <si>
    <t>Nguyễn Huỳnh</t>
  </si>
  <si>
    <t>Phạm Thị Yến</t>
  </si>
  <si>
    <t>Trịnh Hồng</t>
  </si>
  <si>
    <t xml:space="preserve">Phạm </t>
  </si>
  <si>
    <t>ENG 166 MA</t>
  </si>
  <si>
    <t>Châu Viết</t>
  </si>
  <si>
    <t>Lương Xuân</t>
  </si>
  <si>
    <t>Lê Châu Hoàng</t>
  </si>
  <si>
    <t>Võ Nguyên</t>
  </si>
  <si>
    <t xml:space="preserve">Nguyễn Khánh </t>
  </si>
  <si>
    <t xml:space="preserve">Bùi Việt Tuyết </t>
  </si>
  <si>
    <t>Trần Hưng</t>
  </si>
  <si>
    <t>Thái Thị Mỹ</t>
  </si>
  <si>
    <t>Vương Ngọc Như</t>
  </si>
  <si>
    <t xml:space="preserve">Nguyễn Danh </t>
  </si>
  <si>
    <t>Nguyễn Khánh Phương</t>
  </si>
  <si>
    <t>Nguyễn Thúy</t>
  </si>
  <si>
    <t>Cấn Thị</t>
  </si>
  <si>
    <t>ENG 166 MC</t>
  </si>
  <si>
    <t>Nguyễn Trần Trâm</t>
  </si>
  <si>
    <t>Nguyễn Phạm Công</t>
  </si>
  <si>
    <t>Trương Đinh Khánh</t>
  </si>
  <si>
    <t>Nguyễn Tân</t>
  </si>
  <si>
    <t>Lê Dạ</t>
  </si>
  <si>
    <t>Trần Thị Vi</t>
  </si>
  <si>
    <t>Lương Thị Bích</t>
  </si>
  <si>
    <t>Trần Trọng</t>
  </si>
  <si>
    <t>Lê Thị Đoan</t>
  </si>
  <si>
    <t>Châu Thị Tú</t>
  </si>
  <si>
    <t>Nguyễn Phước Phong</t>
  </si>
  <si>
    <t xml:space="preserve">Chu Hải </t>
  </si>
  <si>
    <t>ENG 166 ME</t>
  </si>
  <si>
    <t>Nguyễn Thị Mậu</t>
  </si>
  <si>
    <t>Tô Hải</t>
  </si>
  <si>
    <t>Trần Thị Mĩ</t>
  </si>
  <si>
    <t>Trần Lê Thùy</t>
  </si>
  <si>
    <t>Huỳnh Khương</t>
  </si>
  <si>
    <t>Dương Thị Bảo</t>
  </si>
  <si>
    <t>Hồ Trọng</t>
  </si>
  <si>
    <t>Nguyễn Lưu Hoàng</t>
  </si>
  <si>
    <t>Nguyễn Trần Đình</t>
  </si>
  <si>
    <t>Hứa Thị</t>
  </si>
  <si>
    <t>Đinh Thị Nguyên</t>
  </si>
  <si>
    <t>Huỳnh Minh Chiến</t>
  </si>
  <si>
    <t>Hà Thị Phương</t>
  </si>
  <si>
    <t>Ngô Công Quốc</t>
  </si>
  <si>
    <t>Bùi Ngọc Bảo</t>
  </si>
  <si>
    <t>Ngô Thị Huyền</t>
  </si>
  <si>
    <t>Bùi Đăng</t>
  </si>
  <si>
    <t>Tưởng</t>
  </si>
  <si>
    <t>Đặng Linh</t>
  </si>
  <si>
    <t>Đỗ Thị Ngọc</t>
  </si>
  <si>
    <t>Vàng</t>
  </si>
  <si>
    <t>Cao Quốc</t>
  </si>
  <si>
    <t>Xanh</t>
  </si>
  <si>
    <t>Nguyễn Trần Kim</t>
  </si>
  <si>
    <t>ENG 166 MG</t>
  </si>
  <si>
    <t>Vũ Trần Như</t>
  </si>
  <si>
    <t>Dương Thị Kim</t>
  </si>
  <si>
    <t xml:space="preserve">Cao Đặng Thanh </t>
  </si>
  <si>
    <t>Ung Thị Hiền</t>
  </si>
  <si>
    <t>Phạm Trần Khánh</t>
  </si>
  <si>
    <t>Phạm Nguyễn Bảo</t>
  </si>
  <si>
    <t>Phan Đình Hoàng</t>
  </si>
  <si>
    <t>Huỳnh Phú Thu</t>
  </si>
  <si>
    <t>Võ Nguyễn Thiện</t>
  </si>
  <si>
    <t>Thái Mạnh</t>
  </si>
  <si>
    <t>Nguyễn Hoàng Thảo</t>
  </si>
  <si>
    <t>Lê Phan Tú</t>
  </si>
  <si>
    <t>Lê Phạm Quốc</t>
  </si>
  <si>
    <t>ENG 166 MI</t>
  </si>
  <si>
    <t>Mai Thị Bích</t>
  </si>
  <si>
    <t>Trần Mỹ</t>
  </si>
  <si>
    <t>Tô Hồ Nguyên</t>
  </si>
  <si>
    <t>Nguyễn Thanh Thu</t>
  </si>
  <si>
    <t>Hồ Xuân</t>
  </si>
  <si>
    <t>Hồ Hoàng Kim</t>
  </si>
  <si>
    <t>Phạm Tấn</t>
  </si>
  <si>
    <t>Đồng Thị Kim</t>
  </si>
  <si>
    <t xml:space="preserve">Vương Thị Hà </t>
  </si>
  <si>
    <t>Đỗ Như</t>
  </si>
  <si>
    <t xml:space="preserve">Văn Bá </t>
  </si>
  <si>
    <t>Vĩnh Bảo Huyền</t>
  </si>
  <si>
    <t>Truyền</t>
  </si>
  <si>
    <t>ENG 166 MK</t>
  </si>
  <si>
    <t>Chu Thị</t>
  </si>
  <si>
    <t>Tạ Phạm Bảo</t>
  </si>
  <si>
    <t>Trương Lan</t>
  </si>
  <si>
    <t>Nguyễn Vũ Văn</t>
  </si>
  <si>
    <t>Phùng Thị Khánh</t>
  </si>
  <si>
    <t>Nguyễn Kim Minh</t>
  </si>
  <si>
    <t>Mai Hồng</t>
  </si>
  <si>
    <t>Lê Kiều</t>
  </si>
  <si>
    <t>Trần Diệp</t>
  </si>
  <si>
    <t>Lưu Thu</t>
  </si>
  <si>
    <t>Phùng Thị Thảo</t>
  </si>
  <si>
    <t>Y Gal</t>
  </si>
  <si>
    <t>Byă</t>
  </si>
  <si>
    <t>ENG 166 MM</t>
  </si>
  <si>
    <t>Võ Văn Thành</t>
  </si>
  <si>
    <t>Võ Huy</t>
  </si>
  <si>
    <t xml:space="preserve">Hoàng </t>
  </si>
  <si>
    <t>Phan Thị Bình</t>
  </si>
  <si>
    <t>Lê Hoài Phương</t>
  </si>
  <si>
    <t>Đinh Nguyễn Bích</t>
  </si>
  <si>
    <t>Võ Thụy Như</t>
  </si>
  <si>
    <t>Hà Thị Kim</t>
  </si>
  <si>
    <t>Đặng Nguyễn Huỳnh</t>
  </si>
  <si>
    <t>Tạ Quốc</t>
  </si>
  <si>
    <t>Trụ</t>
  </si>
  <si>
    <t>Vũ Ngọc</t>
  </si>
  <si>
    <t>Úy</t>
  </si>
  <si>
    <t>ENG 166 MU</t>
  </si>
  <si>
    <t>501-5-43</t>
  </si>
  <si>
    <t>502-5-53</t>
  </si>
  <si>
    <t>507-5-53</t>
  </si>
  <si>
    <t>508-5-27</t>
  </si>
  <si>
    <t>609-5-42</t>
  </si>
  <si>
    <t>610-5-43</t>
  </si>
  <si>
    <t>623-5-43</t>
  </si>
  <si>
    <t>501</t>
  </si>
  <si>
    <t>(LỚP: MA,MC,ME,MG,MI,MK,MM,MU)</t>
  </si>
  <si>
    <t>5</t>
  </si>
  <si>
    <t>MÔN :Reading Level 2* MÃ MÔN:ENG166</t>
  </si>
  <si>
    <t xml:space="preserve">Thời gian:14h45 - Ngày 08/12/2014 - Phòng: 501 - cơ sở:  K7/25 Quang trung </t>
  </si>
  <si>
    <t>K19YDH</t>
  </si>
  <si>
    <t/>
  </si>
  <si>
    <t>ENG-ENG166-Suat 14h45 - Ngày 08/12/2014</t>
  </si>
  <si>
    <t>K19CSU-KTR</t>
  </si>
  <si>
    <t>502</t>
  </si>
  <si>
    <t xml:space="preserve">Thời gian:14h45 - Ngày 08/12/2014 - Phòng: 502 - cơ sở:  K7/25 Quang trung </t>
  </si>
  <si>
    <t>Nợ HP</t>
  </si>
  <si>
    <t>507</t>
  </si>
  <si>
    <t xml:space="preserve">Thời gian:14h45 - Ngày 08/12/2014 - Phòng: 507 - cơ sở:  K7/25 Quang trung </t>
  </si>
  <si>
    <t>508</t>
  </si>
  <si>
    <t xml:space="preserve">Thời gian:14h45 - Ngày 08/12/2014 - Phòng: 508 - cơ sở:  K7/25 Quang trung </t>
  </si>
  <si>
    <t>609</t>
  </si>
  <si>
    <t xml:space="preserve">Thời gian:14h45 - Ngày 08/12/2014 - Phòng: 609 - cơ sở:  K7/25 Quang trung </t>
  </si>
  <si>
    <t>K19QTH</t>
  </si>
  <si>
    <t>K19KKT</t>
  </si>
  <si>
    <t>K19TPM</t>
  </si>
  <si>
    <t>610</t>
  </si>
  <si>
    <t xml:space="preserve">Thời gian:14h45 - Ngày 08/12/2014 - Phòng: 610 - cơ sở:  K7/25 Quang trung </t>
  </si>
  <si>
    <t>K19DLK</t>
  </si>
  <si>
    <t>623</t>
  </si>
  <si>
    <t xml:space="preserve">Thời gian:14h45 - Ngày 08/12/2014 - Phòng: 623 - cơ sở:  K7/25 Quang trung </t>
  </si>
  <si>
    <t>K20YDH</t>
  </si>
</sst>
</file>

<file path=xl/styles.xml><?xml version="1.0" encoding="utf-8"?>
<styleSheet xmlns="http://schemas.openxmlformats.org/spreadsheetml/2006/main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9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5">
    <xf numFmtId="0" fontId="0" fillId="0" borderId="0"/>
    <xf numFmtId="164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20" fillId="0" borderId="0"/>
    <xf numFmtId="182" fontId="41" fillId="0" borderId="0"/>
    <xf numFmtId="0" fontId="21" fillId="2" borderId="0"/>
    <xf numFmtId="0" fontId="22" fillId="2" borderId="0"/>
    <xf numFmtId="0" fontId="72" fillId="7" borderId="0" applyNumberFormat="0" applyBorder="0" applyAlignment="0" applyProtection="0"/>
    <xf numFmtId="0" fontId="72" fillId="8" borderId="0" applyNumberFormat="0" applyBorder="0" applyAlignment="0" applyProtection="0"/>
    <xf numFmtId="0" fontId="72" fillId="9" borderId="0" applyNumberFormat="0" applyBorder="0" applyAlignment="0" applyProtection="0"/>
    <xf numFmtId="0" fontId="72" fillId="10" borderId="0" applyNumberFormat="0" applyBorder="0" applyAlignment="0" applyProtection="0"/>
    <xf numFmtId="0" fontId="72" fillId="11" borderId="0" applyNumberFormat="0" applyBorder="0" applyAlignment="0" applyProtection="0"/>
    <xf numFmtId="0" fontId="72" fillId="12" borderId="0" applyNumberFormat="0" applyBorder="0" applyAlignment="0" applyProtection="0"/>
    <xf numFmtId="0" fontId="23" fillId="2" borderId="0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24" fillId="0" borderId="0">
      <alignment wrapText="1"/>
    </xf>
    <xf numFmtId="0" fontId="72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5" borderId="0" applyNumberFormat="0" applyBorder="0" applyAlignment="0" applyProtection="0"/>
    <xf numFmtId="0" fontId="72" fillId="16" borderId="0" applyNumberFormat="0" applyBorder="0" applyAlignment="0" applyProtection="0"/>
    <xf numFmtId="0" fontId="72" fillId="17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0" applyNumberFormat="0" applyBorder="0" applyAlignment="0" applyProtection="0"/>
    <xf numFmtId="0" fontId="73" fillId="20" borderId="0" applyNumberFormat="0" applyBorder="0" applyAlignment="0" applyProtection="0"/>
    <xf numFmtId="0" fontId="73" fillId="21" borderId="0" applyNumberFormat="0" applyBorder="0" applyAlignment="0" applyProtection="0"/>
    <xf numFmtId="0" fontId="73" fillId="22" borderId="0" applyNumberFormat="0" applyBorder="0" applyAlignment="0" applyProtection="0"/>
    <xf numFmtId="0" fontId="73" fillId="23" borderId="0" applyNumberFormat="0" applyBorder="0" applyAlignment="0" applyProtection="0"/>
    <xf numFmtId="0" fontId="73" fillId="24" borderId="0" applyNumberFormat="0" applyBorder="0" applyAlignment="0" applyProtection="0"/>
    <xf numFmtId="0" fontId="73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7" borderId="0" applyNumberFormat="0" applyBorder="0" applyAlignment="0" applyProtection="0"/>
    <xf numFmtId="0" fontId="73" fillId="28" borderId="0" applyNumberFormat="0" applyBorder="0" applyAlignment="0" applyProtection="0"/>
    <xf numFmtId="0" fontId="73" fillId="29" borderId="0" applyNumberFormat="0" applyBorder="0" applyAlignment="0" applyProtection="0"/>
    <xf numFmtId="0" fontId="73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5" fontId="44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6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74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4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75" fillId="32" borderId="32" applyNumberFormat="0" applyAlignment="0" applyProtection="0"/>
    <xf numFmtId="0" fontId="47" fillId="0" borderId="0"/>
    <xf numFmtId="0" fontId="76" fillId="33" borderId="33" applyNumberFormat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26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6" fillId="0" borderId="0"/>
    <xf numFmtId="0" fontId="2" fillId="0" borderId="0" applyFont="0" applyFill="0" applyBorder="0" applyAlignment="0" applyProtection="0"/>
    <xf numFmtId="172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7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8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79" fillId="0" borderId="34" applyNumberFormat="0" applyFill="0" applyAlignment="0" applyProtection="0"/>
    <xf numFmtId="0" fontId="28" fillId="0" borderId="0" applyNumberFormat="0" applyFill="0" applyBorder="0" applyAlignment="0" applyProtection="0"/>
    <xf numFmtId="0" fontId="80" fillId="0" borderId="35" applyNumberFormat="0" applyFill="0" applyAlignment="0" applyProtection="0"/>
    <xf numFmtId="0" fontId="27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81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2" fillId="35" borderId="32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5" fillId="0" borderId="0"/>
    <xf numFmtId="0" fontId="2" fillId="0" borderId="0" applyFill="0" applyBorder="0" applyAlignment="0"/>
    <xf numFmtId="0" fontId="2" fillId="0" borderId="0" applyFill="0" applyBorder="0" applyAlignment="0"/>
    <xf numFmtId="0" fontId="83" fillId="0" borderId="37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89" fontId="2" fillId="0" borderId="5"/>
    <xf numFmtId="173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4" fillId="36" borderId="0" applyNumberFormat="0" applyBorder="0" applyAlignment="0" applyProtection="0"/>
    <xf numFmtId="0" fontId="4" fillId="0" borderId="0"/>
    <xf numFmtId="37" fontId="31" fillId="0" borderId="0"/>
    <xf numFmtId="175" fontId="32" fillId="0" borderId="0"/>
    <xf numFmtId="0" fontId="2" fillId="0" borderId="0"/>
    <xf numFmtId="0" fontId="2" fillId="0" borderId="0"/>
    <xf numFmtId="0" fontId="15" fillId="0" borderId="0"/>
    <xf numFmtId="0" fontId="72" fillId="0" borderId="0"/>
    <xf numFmtId="0" fontId="15" fillId="0" borderId="0"/>
    <xf numFmtId="0" fontId="66" fillId="0" borderId="0"/>
    <xf numFmtId="0" fontId="2" fillId="0" borderId="0"/>
    <xf numFmtId="0" fontId="72" fillId="0" borderId="0"/>
    <xf numFmtId="0" fontId="72" fillId="0" borderId="0"/>
    <xf numFmtId="0" fontId="1" fillId="0" borderId="0"/>
    <xf numFmtId="0" fontId="2" fillId="0" borderId="0"/>
    <xf numFmtId="0" fontId="72" fillId="0" borderId="0"/>
    <xf numFmtId="0" fontId="72" fillId="0" borderId="0"/>
    <xf numFmtId="0" fontId="85" fillId="0" borderId="0"/>
    <xf numFmtId="0" fontId="43" fillId="0" borderId="0"/>
    <xf numFmtId="0" fontId="1" fillId="0" borderId="0"/>
    <xf numFmtId="0" fontId="8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7" fillId="0" borderId="0"/>
    <xf numFmtId="0" fontId="44" fillId="0" borderId="0"/>
    <xf numFmtId="0" fontId="56" fillId="37" borderId="38" applyNumberFormat="0" applyFont="0" applyAlignment="0" applyProtection="0"/>
    <xf numFmtId="0" fontId="86" fillId="32" borderId="39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7" fillId="0" borderId="0" applyNumberFormat="0" applyFill="0" applyBorder="0" applyAlignment="0" applyProtection="0"/>
    <xf numFmtId="0" fontId="88" fillId="0" borderId="40" applyNumberFormat="0" applyFill="0" applyAlignment="0" applyProtection="0"/>
    <xf numFmtId="0" fontId="2" fillId="0" borderId="7" applyNumberFormat="0" applyFont="0" applyFill="0" applyAlignment="0" applyProtection="0"/>
    <xf numFmtId="0" fontId="8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39" fillId="0" borderId="0"/>
    <xf numFmtId="0" fontId="40" fillId="0" borderId="0"/>
    <xf numFmtId="179" fontId="16" fillId="0" borderId="0" applyFont="0" applyFill="0" applyBorder="0" applyAlignment="0" applyProtection="0"/>
    <xf numFmtId="6" fontId="41" fillId="0" borderId="0" applyFont="0" applyFill="0" applyBorder="0" applyAlignment="0" applyProtection="0"/>
    <xf numFmtId="180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2" fillId="0" borderId="0"/>
  </cellStyleXfs>
  <cellXfs count="175">
    <xf numFmtId="0" fontId="0" fillId="0" borderId="0" xfId="0"/>
    <xf numFmtId="0" fontId="57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8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7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7" fillId="0" borderId="5" xfId="0" applyFont="1" applyBorder="1"/>
    <xf numFmtId="0" fontId="57" fillId="0" borderId="8" xfId="0" applyFont="1" applyBorder="1"/>
    <xf numFmtId="0" fontId="58" fillId="0" borderId="8" xfId="113" applyNumberFormat="1" applyFont="1" applyBorder="1" applyAlignment="1">
      <alignment horizontal="center"/>
    </xf>
    <xf numFmtId="0" fontId="58" fillId="0" borderId="11" xfId="113" applyNumberFormat="1" applyFont="1" applyBorder="1" applyAlignment="1"/>
    <xf numFmtId="0" fontId="58" fillId="0" borderId="12" xfId="113" applyNumberFormat="1" applyFont="1" applyBorder="1" applyAlignment="1"/>
    <xf numFmtId="0" fontId="57" fillId="0" borderId="0" xfId="0" applyFont="1" applyAlignment="1">
      <alignment horizontal="center"/>
    </xf>
    <xf numFmtId="0" fontId="59" fillId="0" borderId="0" xfId="0" applyFont="1" applyAlignment="1"/>
    <xf numFmtId="0" fontId="59" fillId="0" borderId="0" xfId="0" applyFont="1"/>
    <xf numFmtId="0" fontId="58" fillId="0" borderId="13" xfId="113" applyNumberFormat="1" applyFont="1" applyBorder="1" applyAlignment="1"/>
    <xf numFmtId="0" fontId="58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7" fillId="0" borderId="0" xfId="0" applyFont="1" applyBorder="1" applyAlignment="1"/>
    <xf numFmtId="0" fontId="57" fillId="0" borderId="10" xfId="0" applyFont="1" applyBorder="1"/>
    <xf numFmtId="0" fontId="58" fillId="0" borderId="10" xfId="113" applyNumberFormat="1" applyFont="1" applyBorder="1" applyAlignment="1">
      <alignment horizontal="center"/>
    </xf>
    <xf numFmtId="0" fontId="58" fillId="0" borderId="15" xfId="113" applyNumberFormat="1" applyFont="1" applyBorder="1" applyAlignment="1"/>
    <xf numFmtId="0" fontId="58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7" fillId="0" borderId="0" xfId="0" applyFont="1" applyAlignment="1">
      <alignment horizontal="left"/>
    </xf>
    <xf numFmtId="49" fontId="8" fillId="0" borderId="0" xfId="113" applyNumberFormat="1" applyFont="1" applyBorder="1"/>
    <xf numFmtId="0" fontId="90" fillId="0" borderId="0" xfId="113" applyFont="1" applyBorder="1" applyAlignment="1"/>
    <xf numFmtId="0" fontId="91" fillId="0" borderId="0" xfId="0" applyFont="1" applyAlignment="1">
      <alignment horizontal="right"/>
    </xf>
    <xf numFmtId="0" fontId="61" fillId="38" borderId="0" xfId="0" applyFont="1" applyFill="1"/>
    <xf numFmtId="0" fontId="57" fillId="38" borderId="0" xfId="0" applyFont="1" applyFill="1"/>
    <xf numFmtId="0" fontId="57" fillId="38" borderId="0" xfId="0" applyFont="1" applyFill="1" applyAlignment="1"/>
    <xf numFmtId="0" fontId="61" fillId="0" borderId="0" xfId="0" applyFont="1" applyFill="1"/>
    <xf numFmtId="0" fontId="57" fillId="0" borderId="0" xfId="0" applyFont="1" applyFill="1"/>
    <xf numFmtId="0" fontId="57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2" fillId="39" borderId="0" xfId="0" applyFont="1" applyFill="1" applyAlignment="1"/>
    <xf numFmtId="0" fontId="92" fillId="39" borderId="0" xfId="119" applyNumberFormat="1" applyFont="1" applyFill="1" applyAlignment="1"/>
    <xf numFmtId="0" fontId="68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8" fillId="0" borderId="0" xfId="0" applyFont="1" applyFill="1"/>
    <xf numFmtId="0" fontId="93" fillId="39" borderId="0" xfId="119" applyFont="1" applyFill="1" applyAlignment="1">
      <alignment horizontal="center"/>
    </xf>
    <xf numFmtId="0" fontId="68" fillId="0" borderId="3" xfId="135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60" fillId="0" borderId="8" xfId="120" applyNumberFormat="1" applyFont="1" applyFill="1" applyBorder="1" applyAlignment="1" applyProtection="1">
      <alignment horizontal="center" wrapText="1"/>
    </xf>
    <xf numFmtId="0" fontId="60" fillId="0" borderId="11" xfId="120" applyNumberFormat="1" applyFont="1" applyFill="1" applyBorder="1" applyAlignment="1" applyProtection="1">
      <alignment horizontal="left"/>
    </xf>
    <xf numFmtId="0" fontId="60" fillId="0" borderId="12" xfId="120" applyNumberFormat="1" applyFont="1" applyFill="1" applyBorder="1" applyAlignment="1" applyProtection="1">
      <alignment horizontal="left" wrapText="1"/>
    </xf>
    <xf numFmtId="0" fontId="71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31" applyFont="1" applyBorder="1" applyAlignment="1" applyProtection="1">
      <alignment horizontal="center"/>
    </xf>
    <xf numFmtId="0" fontId="71" fillId="0" borderId="10" xfId="120" applyFont="1" applyBorder="1"/>
    <xf numFmtId="0" fontId="4" fillId="0" borderId="10" xfId="122" applyFont="1" applyBorder="1" applyAlignment="1"/>
    <xf numFmtId="0" fontId="55" fillId="0" borderId="18" xfId="131" applyFont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center" wrapText="1"/>
    </xf>
    <xf numFmtId="0" fontId="60" fillId="0" borderId="18" xfId="120" applyNumberFormat="1" applyFont="1" applyFill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left" wrapText="1"/>
    </xf>
    <xf numFmtId="0" fontId="60" fillId="0" borderId="18" xfId="120" applyFont="1" applyBorder="1" applyAlignment="1"/>
    <xf numFmtId="0" fontId="71" fillId="0" borderId="18" xfId="120" applyFont="1" applyBorder="1"/>
    <xf numFmtId="0" fontId="4" fillId="0" borderId="18" xfId="122" applyFont="1" applyBorder="1" applyAlignment="1"/>
    <xf numFmtId="0" fontId="3" fillId="0" borderId="0" xfId="131" applyFont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center" wrapText="1"/>
    </xf>
    <xf numFmtId="0" fontId="60" fillId="0" borderId="0" xfId="120" applyNumberFormat="1" applyFont="1" applyFill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left" wrapText="1"/>
    </xf>
    <xf numFmtId="0" fontId="60" fillId="0" borderId="0" xfId="120" applyFont="1" applyBorder="1" applyAlignment="1"/>
    <xf numFmtId="0" fontId="71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43" fillId="0" borderId="0" xfId="131" applyFont="1" applyBorder="1" applyAlignment="1" applyProtection="1">
      <alignment horizontal="left"/>
    </xf>
    <xf numFmtId="0" fontId="4" fillId="0" borderId="5" xfId="131" applyFont="1" applyBorder="1" applyAlignment="1" applyProtection="1">
      <alignment horizontal="center"/>
    </xf>
    <xf numFmtId="0" fontId="60" fillId="0" borderId="19" xfId="120" applyNumberFormat="1" applyFont="1" applyFill="1" applyBorder="1" applyAlignment="1" applyProtection="1">
      <alignment horizontal="center" wrapText="1"/>
    </xf>
    <xf numFmtId="0" fontId="60" fillId="0" borderId="20" xfId="120" applyNumberFormat="1" applyFont="1" applyFill="1" applyBorder="1" applyAlignment="1" applyProtection="1">
      <alignment horizontal="left"/>
    </xf>
    <xf numFmtId="0" fontId="60" fillId="0" borderId="21" xfId="120" applyNumberFormat="1" applyFont="1" applyFill="1" applyBorder="1" applyAlignment="1" applyProtection="1">
      <alignment horizontal="left" wrapText="1"/>
    </xf>
    <xf numFmtId="0" fontId="71" fillId="0" borderId="5" xfId="120" applyFont="1" applyBorder="1"/>
    <xf numFmtId="0" fontId="4" fillId="0" borderId="5" xfId="122" applyFont="1" applyBorder="1" applyAlignment="1"/>
    <xf numFmtId="0" fontId="60" fillId="0" borderId="8" xfId="120" applyFont="1" applyBorder="1" applyAlignment="1">
      <alignment horizontal="center"/>
    </xf>
    <xf numFmtId="0" fontId="60" fillId="0" borderId="19" xfId="120" applyFont="1" applyBorder="1" applyAlignment="1">
      <alignment horizontal="center"/>
    </xf>
    <xf numFmtId="0" fontId="94" fillId="0" borderId="8" xfId="120" applyNumberFormat="1" applyFont="1" applyFill="1" applyBorder="1" applyAlignment="1" applyProtection="1">
      <alignment horizontal="center" wrapText="1"/>
    </xf>
    <xf numFmtId="0" fontId="94" fillId="0" borderId="19" xfId="120" applyNumberFormat="1" applyFont="1" applyFill="1" applyBorder="1" applyAlignment="1" applyProtection="1">
      <alignment horizontal="center" wrapText="1"/>
    </xf>
    <xf numFmtId="0" fontId="94" fillId="0" borderId="8" xfId="120" applyFont="1" applyBorder="1" applyAlignment="1">
      <alignment horizontal="center"/>
    </xf>
    <xf numFmtId="0" fontId="94" fillId="0" borderId="19" xfId="120" applyFont="1" applyBorder="1" applyAlignment="1">
      <alignment horizontal="center"/>
    </xf>
    <xf numFmtId="0" fontId="57" fillId="0" borderId="11" xfId="0" applyFont="1" applyBorder="1" applyAlignment="1">
      <alignment horizontal="center"/>
    </xf>
    <xf numFmtId="0" fontId="57" fillId="0" borderId="22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0" fontId="57" fillId="0" borderId="15" xfId="0" applyFont="1" applyBorder="1" applyAlignment="1">
      <alignment horizontal="center"/>
    </xf>
    <xf numFmtId="0" fontId="57" fillId="0" borderId="26" xfId="0" applyFont="1" applyBorder="1" applyAlignment="1">
      <alignment horizontal="center"/>
    </xf>
    <xf numFmtId="0" fontId="57" fillId="0" borderId="16" xfId="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57" fillId="0" borderId="13" xfId="0" applyFont="1" applyBorder="1" applyAlignment="1">
      <alignment horizontal="center"/>
    </xf>
    <xf numFmtId="0" fontId="57" fillId="0" borderId="27" xfId="0" applyFont="1" applyBorder="1" applyAlignment="1">
      <alignment horizontal="center"/>
    </xf>
    <xf numFmtId="0" fontId="57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4" applyBorder="1" applyAlignment="1">
      <alignment horizontal="center" vertical="center" wrapText="1"/>
    </xf>
    <xf numFmtId="0" fontId="12" fillId="0" borderId="9" xfId="134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68" fillId="0" borderId="3" xfId="122" applyFont="1" applyFill="1" applyBorder="1" applyAlignment="1">
      <alignment horizontal="center" vertical="center"/>
    </xf>
    <xf numFmtId="0" fontId="68" fillId="0" borderId="3" xfId="122" applyFont="1" applyFill="1" applyBorder="1" applyAlignment="1">
      <alignment horizontal="center" vertical="center" wrapText="1"/>
    </xf>
    <xf numFmtId="0" fontId="68" fillId="0" borderId="30" xfId="122" applyFont="1" applyFill="1" applyBorder="1" applyAlignment="1">
      <alignment horizontal="left" vertical="center"/>
    </xf>
    <xf numFmtId="0" fontId="68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69" fillId="0" borderId="0" xfId="0" applyFont="1" applyFill="1" applyBorder="1" applyAlignment="1">
      <alignment horizontal="center"/>
    </xf>
    <xf numFmtId="0" fontId="70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8" fillId="0" borderId="3" xfId="122" applyFont="1" applyFill="1" applyBorder="1" applyAlignment="1">
      <alignment horizontal="center"/>
    </xf>
    <xf numFmtId="0" fontId="68" fillId="0" borderId="20" xfId="122" applyFont="1" applyFill="1" applyBorder="1" applyAlignment="1">
      <alignment horizontal="center" vertical="center" wrapText="1"/>
    </xf>
    <xf numFmtId="0" fontId="68" fillId="0" borderId="18" xfId="122" applyFont="1" applyFill="1" applyBorder="1" applyAlignment="1">
      <alignment horizontal="center" vertical="center" wrapText="1"/>
    </xf>
    <xf numFmtId="0" fontId="68" fillId="0" borderId="21" xfId="122" applyFont="1" applyFill="1" applyBorder="1" applyAlignment="1">
      <alignment horizontal="center" vertical="center" wrapText="1"/>
    </xf>
    <xf numFmtId="0" fontId="68" fillId="0" borderId="29" xfId="122" applyFont="1" applyFill="1" applyBorder="1" applyAlignment="1">
      <alignment horizontal="center" vertical="center" wrapText="1"/>
    </xf>
    <xf numFmtId="0" fontId="68" fillId="0" borderId="23" xfId="122" applyFont="1" applyFill="1" applyBorder="1" applyAlignment="1">
      <alignment horizontal="center" vertical="center" wrapText="1"/>
    </xf>
    <xf numFmtId="0" fontId="68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8" fillId="0" borderId="0" xfId="0" applyFont="1" applyFill="1" applyAlignment="1">
      <alignment horizontal="center"/>
    </xf>
  </cellXfs>
  <cellStyles count="18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4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_ds_anh_van_khoa_12_hk1" xfId="134"/>
    <cellStyle name="Normal_nv2_2003" xfId="135"/>
    <cellStyle name="Normal1" xfId="136"/>
    <cellStyle name="Note" xfId="137" builtinId="10" customBuiltin="1"/>
    <cellStyle name="Output" xfId="138" builtinId="21" customBuiltin="1"/>
    <cellStyle name="Percent (0)" xfId="139"/>
    <cellStyle name="Percent [2]" xfId="140"/>
    <cellStyle name="Percent 2" xfId="141"/>
    <cellStyle name="Percent 3" xfId="142"/>
    <cellStyle name="PERCENTAGE" xfId="143"/>
    <cellStyle name="PrePop Currency (0)" xfId="144"/>
    <cellStyle name="PrePop Currency (0) 2" xfId="145"/>
    <cellStyle name="PSChar" xfId="146"/>
    <cellStyle name="PSDate" xfId="147"/>
    <cellStyle name="PSDec" xfId="148"/>
    <cellStyle name="PSHeading" xfId="149"/>
    <cellStyle name="PSInt" xfId="150"/>
    <cellStyle name="PSSpacer" xfId="151"/>
    <cellStyle name="songuyen" xfId="152"/>
    <cellStyle name="Style 1" xfId="153"/>
    <cellStyle name="subhead" xfId="154"/>
    <cellStyle name="Text Indent A" xfId="155"/>
    <cellStyle name="Text Indent B" xfId="156"/>
    <cellStyle name="Text Indent B 2" xfId="157"/>
    <cellStyle name="Title" xfId="158" builtinId="15" customBuiltin="1"/>
    <cellStyle name="Total" xfId="159" builtinId="25" customBuiltin="1"/>
    <cellStyle name="Total 2" xfId="160"/>
    <cellStyle name="Warning Text" xfId="161" builtinId="11" customBuiltin="1"/>
    <cellStyle name="xuan" xfId="162"/>
    <cellStyle name="똿뗦먛귟 [0.00]_PRODUCT DETAIL Q1" xfId="163"/>
    <cellStyle name="똿뗦먛귟_PRODUCT DETAIL Q1" xfId="164"/>
    <cellStyle name="믅됞 [0.00]_PRODUCT DETAIL Q1" xfId="165"/>
    <cellStyle name="믅됞_PRODUCT DETAIL Q1" xfId="166"/>
    <cellStyle name="백분율_95" xfId="167"/>
    <cellStyle name="뷭?_BOOKSHIP" xfId="168"/>
    <cellStyle name="一般_00Q3902REV.1" xfId="169"/>
    <cellStyle name="千分位[0]_00Q3902REV.1" xfId="170"/>
    <cellStyle name="千分位_00Q3902REV.1" xfId="171"/>
    <cellStyle name="콤마 [0]_1202" xfId="172"/>
    <cellStyle name="콤마_1202" xfId="173"/>
    <cellStyle name="통화 [0]_1202" xfId="174"/>
    <cellStyle name="통화_1202" xfId="175"/>
    <cellStyle name="표준_(정보부문)월별인원계획" xfId="176"/>
    <cellStyle name="標準_Financial Prpsl" xfId="177"/>
    <cellStyle name="貨幣 [0]_00Q3902REV.1" xfId="178"/>
    <cellStyle name="貨幣[0]_BRE" xfId="179"/>
    <cellStyle name="貨幣_00Q3902REV.1" xfId="180"/>
    <cellStyle name=" [0.00]_ Att. 1- Cover" xfId="181"/>
    <cellStyle name="_ Att. 1- Cover" xfId="182"/>
    <cellStyle name="?_ Att. 1- Cover" xfId="183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definedNames>
      <definedName name="ExtractElement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3" t="s">
        <v>5</v>
      </c>
      <c r="B1" s="123"/>
      <c r="C1" s="123"/>
      <c r="D1" s="12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3" t="s">
        <v>6</v>
      </c>
      <c r="B2" s="123"/>
      <c r="C2" s="123"/>
      <c r="D2" s="12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1" t="s">
        <v>3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37" t="s">
        <v>2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F5" s="46"/>
    </row>
    <row r="6" spans="1:32" s="11" customFormat="1" ht="17.25" customHeight="1">
      <c r="A6" s="124" t="s">
        <v>4</v>
      </c>
      <c r="B6" s="10"/>
      <c r="C6" s="127" t="s">
        <v>8</v>
      </c>
      <c r="D6" s="134" t="s">
        <v>9</v>
      </c>
      <c r="E6" s="142" t="s">
        <v>10</v>
      </c>
      <c r="F6" s="130" t="s">
        <v>11</v>
      </c>
      <c r="G6" s="127" t="s">
        <v>12</v>
      </c>
      <c r="H6" s="130" t="s">
        <v>13</v>
      </c>
      <c r="I6" s="133" t="s">
        <v>14</v>
      </c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 t="s">
        <v>15</v>
      </c>
      <c r="Y6" s="133"/>
      <c r="Z6" s="133"/>
      <c r="AA6" s="114" t="s">
        <v>16</v>
      </c>
      <c r="AB6" s="115"/>
      <c r="AC6" s="115"/>
      <c r="AD6" s="116"/>
    </row>
    <row r="7" spans="1:32" s="11" customFormat="1" ht="63.75" customHeight="1">
      <c r="A7" s="125"/>
      <c r="B7" s="12"/>
      <c r="C7" s="128"/>
      <c r="D7" s="135"/>
      <c r="E7" s="143"/>
      <c r="F7" s="131"/>
      <c r="G7" s="128"/>
      <c r="H7" s="138"/>
      <c r="I7" s="13" t="s">
        <v>31</v>
      </c>
      <c r="J7" s="14" t="s">
        <v>34</v>
      </c>
      <c r="K7" s="140" t="s">
        <v>32</v>
      </c>
      <c r="L7" s="140"/>
      <c r="M7" s="140"/>
      <c r="N7" s="140"/>
      <c r="O7" s="140" t="s">
        <v>33</v>
      </c>
      <c r="P7" s="140"/>
      <c r="Q7" s="140"/>
      <c r="R7" s="140"/>
      <c r="S7" s="140" t="s">
        <v>35</v>
      </c>
      <c r="T7" s="140"/>
      <c r="U7" s="140"/>
      <c r="V7" s="140"/>
      <c r="W7" s="14" t="s">
        <v>36</v>
      </c>
      <c r="X7" s="14" t="s">
        <v>37</v>
      </c>
      <c r="Y7" s="14" t="s">
        <v>38</v>
      </c>
      <c r="Z7" s="14" t="s">
        <v>39</v>
      </c>
      <c r="AA7" s="117"/>
      <c r="AB7" s="118"/>
      <c r="AC7" s="118"/>
      <c r="AD7" s="119"/>
    </row>
    <row r="8" spans="1:32" s="18" customFormat="1" ht="21">
      <c r="A8" s="126"/>
      <c r="B8" s="15"/>
      <c r="C8" s="129"/>
      <c r="D8" s="136"/>
      <c r="E8" s="144"/>
      <c r="F8" s="132"/>
      <c r="G8" s="129"/>
      <c r="H8" s="13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0"/>
      <c r="AB8" s="121"/>
      <c r="AC8" s="121"/>
      <c r="AD8" s="122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11"/>
      <c r="AB9" s="112"/>
      <c r="AC9" s="112"/>
      <c r="AD9" s="113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04"/>
      <c r="AB10" s="105"/>
      <c r="AC10" s="105"/>
      <c r="AD10" s="106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04"/>
      <c r="AB11" s="105"/>
      <c r="AC11" s="105"/>
      <c r="AD11" s="106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04"/>
      <c r="AB12" s="105"/>
      <c r="AC12" s="105"/>
      <c r="AD12" s="106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04"/>
      <c r="AB13" s="105"/>
      <c r="AC13" s="105"/>
      <c r="AD13" s="106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04"/>
      <c r="AB14" s="105"/>
      <c r="AC14" s="105"/>
      <c r="AD14" s="106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4"/>
      <c r="AB15" s="105"/>
      <c r="AC15" s="105"/>
      <c r="AD15" s="106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04"/>
      <c r="AB16" s="105"/>
      <c r="AC16" s="105"/>
      <c r="AD16" s="106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04"/>
      <c r="AB17" s="105"/>
      <c r="AC17" s="105"/>
      <c r="AD17" s="106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04"/>
      <c r="AB18" s="105"/>
      <c r="AC18" s="105"/>
      <c r="AD18" s="106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04"/>
      <c r="AB19" s="105"/>
      <c r="AC19" s="105"/>
      <c r="AD19" s="106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04"/>
      <c r="AB20" s="105"/>
      <c r="AC20" s="105"/>
      <c r="AD20" s="106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04"/>
      <c r="AB21" s="105"/>
      <c r="AC21" s="105"/>
      <c r="AD21" s="106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04"/>
      <c r="AB22" s="105"/>
      <c r="AC22" s="105"/>
      <c r="AD22" s="106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07"/>
      <c r="AB23" s="108"/>
      <c r="AC23" s="108"/>
      <c r="AD23" s="10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0" t="s">
        <v>30</v>
      </c>
      <c r="T24" s="110"/>
      <c r="U24" s="110"/>
      <c r="V24" s="110"/>
      <c r="W24" s="110"/>
      <c r="X24" s="110"/>
      <c r="Y24" s="110"/>
      <c r="Z24" s="110"/>
      <c r="AA24" s="11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0" t="s">
        <v>22</v>
      </c>
      <c r="L25" s="110"/>
      <c r="M25" s="110"/>
      <c r="N25" s="110"/>
      <c r="O25" s="110"/>
      <c r="P25" s="110"/>
      <c r="Q25" s="110"/>
      <c r="R25" s="110"/>
      <c r="T25" s="21"/>
      <c r="U25" s="21"/>
      <c r="V25" s="110" t="s">
        <v>23</v>
      </c>
      <c r="W25" s="110"/>
      <c r="X25" s="110"/>
      <c r="Y25" s="110"/>
      <c r="Z25" s="110"/>
      <c r="AA25" s="11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0" t="s">
        <v>24</v>
      </c>
      <c r="L26" s="110"/>
      <c r="M26" s="110"/>
      <c r="N26" s="110"/>
      <c r="O26" s="110"/>
      <c r="P26" s="110"/>
      <c r="Q26" s="110"/>
      <c r="R26" s="110"/>
      <c r="S26" s="30"/>
      <c r="T26" s="30"/>
      <c r="U26" s="30"/>
      <c r="V26" s="110" t="s">
        <v>24</v>
      </c>
      <c r="W26" s="110"/>
      <c r="X26" s="110"/>
      <c r="Y26" s="110"/>
      <c r="Z26" s="110"/>
      <c r="AA26" s="11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11"/>
      <c r="AB32" s="112"/>
      <c r="AC32" s="112"/>
      <c r="AD32" s="113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04"/>
      <c r="AB33" s="105"/>
      <c r="AC33" s="105"/>
      <c r="AD33" s="106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04"/>
      <c r="AB34" s="105"/>
      <c r="AC34" s="105"/>
      <c r="AD34" s="106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04"/>
      <c r="AB35" s="105"/>
      <c r="AC35" s="105"/>
      <c r="AD35" s="106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04"/>
      <c r="AB36" s="105"/>
      <c r="AC36" s="105"/>
      <c r="AD36" s="106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04"/>
      <c r="AB37" s="105"/>
      <c r="AC37" s="105"/>
      <c r="AD37" s="106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04"/>
      <c r="AB38" s="105"/>
      <c r="AC38" s="105"/>
      <c r="AD38" s="106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04"/>
      <c r="AB39" s="105"/>
      <c r="AC39" s="105"/>
      <c r="AD39" s="106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04"/>
      <c r="AB40" s="105"/>
      <c r="AC40" s="105"/>
      <c r="AD40" s="106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04"/>
      <c r="AB41" s="105"/>
      <c r="AC41" s="105"/>
      <c r="AD41" s="106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04"/>
      <c r="AB42" s="105"/>
      <c r="AC42" s="105"/>
      <c r="AD42" s="106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04"/>
      <c r="AB43" s="105"/>
      <c r="AC43" s="105"/>
      <c r="AD43" s="106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04"/>
      <c r="AB44" s="105"/>
      <c r="AC44" s="105"/>
      <c r="AD44" s="106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04"/>
      <c r="AB45" s="105"/>
      <c r="AC45" s="105"/>
      <c r="AD45" s="106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07"/>
      <c r="AB46" s="108"/>
      <c r="AC46" s="108"/>
      <c r="AD46" s="10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0" t="s">
        <v>30</v>
      </c>
      <c r="T47" s="110"/>
      <c r="U47" s="110"/>
      <c r="V47" s="110"/>
      <c r="W47" s="110"/>
      <c r="X47" s="110"/>
      <c r="Y47" s="110"/>
      <c r="Z47" s="110"/>
      <c r="AA47" s="11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0" t="s">
        <v>22</v>
      </c>
      <c r="L48" s="110"/>
      <c r="M48" s="110"/>
      <c r="N48" s="110"/>
      <c r="O48" s="110"/>
      <c r="P48" s="110"/>
      <c r="Q48" s="110"/>
      <c r="R48" s="110"/>
      <c r="T48" s="21"/>
      <c r="U48" s="21"/>
      <c r="V48" s="110" t="s">
        <v>23</v>
      </c>
      <c r="W48" s="110"/>
      <c r="X48" s="110"/>
      <c r="Y48" s="110"/>
      <c r="Z48" s="110"/>
      <c r="AA48" s="11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0" t="s">
        <v>24</v>
      </c>
      <c r="L49" s="110"/>
      <c r="M49" s="110"/>
      <c r="N49" s="110"/>
      <c r="O49" s="110"/>
      <c r="P49" s="110"/>
      <c r="Q49" s="110"/>
      <c r="R49" s="110"/>
      <c r="S49" s="30"/>
      <c r="T49" s="30"/>
      <c r="U49" s="30"/>
      <c r="V49" s="110" t="s">
        <v>24</v>
      </c>
      <c r="W49" s="110"/>
      <c r="X49" s="110"/>
      <c r="Y49" s="110"/>
      <c r="Z49" s="110"/>
      <c r="AA49" s="11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1"/>
      <c r="AB55" s="112"/>
      <c r="AC55" s="112"/>
      <c r="AD55" s="113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4"/>
      <c r="AB56" s="105"/>
      <c r="AC56" s="105"/>
      <c r="AD56" s="106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4"/>
      <c r="AB57" s="105"/>
      <c r="AC57" s="105"/>
      <c r="AD57" s="106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4"/>
      <c r="AB58" s="105"/>
      <c r="AC58" s="105"/>
      <c r="AD58" s="106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4"/>
      <c r="AB59" s="105"/>
      <c r="AC59" s="105"/>
      <c r="AD59" s="106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4"/>
      <c r="AB60" s="105"/>
      <c r="AC60" s="105"/>
      <c r="AD60" s="106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4"/>
      <c r="AB61" s="105"/>
      <c r="AC61" s="105"/>
      <c r="AD61" s="106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4"/>
      <c r="AB62" s="105"/>
      <c r="AC62" s="105"/>
      <c r="AD62" s="106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4"/>
      <c r="AB63" s="105"/>
      <c r="AC63" s="105"/>
      <c r="AD63" s="106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4"/>
      <c r="AB64" s="105"/>
      <c r="AC64" s="105"/>
      <c r="AD64" s="106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4"/>
      <c r="AB65" s="105"/>
      <c r="AC65" s="105"/>
      <c r="AD65" s="106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4"/>
      <c r="AB66" s="105"/>
      <c r="AC66" s="105"/>
      <c r="AD66" s="106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4"/>
      <c r="AB67" s="105"/>
      <c r="AC67" s="105"/>
      <c r="AD67" s="106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4"/>
      <c r="AB68" s="105"/>
      <c r="AC68" s="105"/>
      <c r="AD68" s="106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7"/>
      <c r="AB69" s="108"/>
      <c r="AC69" s="108"/>
      <c r="AD69" s="10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0" t="s">
        <v>30</v>
      </c>
      <c r="T70" s="110"/>
      <c r="U70" s="110"/>
      <c r="V70" s="110"/>
      <c r="W70" s="110"/>
      <c r="X70" s="110"/>
      <c r="Y70" s="110"/>
      <c r="Z70" s="110"/>
      <c r="AA70" s="11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0" t="s">
        <v>22</v>
      </c>
      <c r="L71" s="110"/>
      <c r="M71" s="110"/>
      <c r="N71" s="110"/>
      <c r="O71" s="110"/>
      <c r="P71" s="110"/>
      <c r="Q71" s="110"/>
      <c r="R71" s="110"/>
      <c r="T71" s="21"/>
      <c r="U71" s="21"/>
      <c r="V71" s="110" t="s">
        <v>23</v>
      </c>
      <c r="W71" s="110"/>
      <c r="X71" s="110"/>
      <c r="Y71" s="110"/>
      <c r="Z71" s="110"/>
      <c r="AA71" s="11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0" t="s">
        <v>24</v>
      </c>
      <c r="L72" s="110"/>
      <c r="M72" s="110"/>
      <c r="N72" s="110"/>
      <c r="O72" s="110"/>
      <c r="P72" s="110"/>
      <c r="Q72" s="110"/>
      <c r="R72" s="110"/>
      <c r="S72" s="30"/>
      <c r="T72" s="30"/>
      <c r="U72" s="30"/>
      <c r="V72" s="110" t="s">
        <v>24</v>
      </c>
      <c r="W72" s="110"/>
      <c r="X72" s="110"/>
      <c r="Y72" s="110"/>
      <c r="Z72" s="110"/>
      <c r="AA72" s="11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1"/>
      <c r="AB78" s="112"/>
      <c r="AC78" s="112"/>
      <c r="AD78" s="113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4"/>
      <c r="AB79" s="105"/>
      <c r="AC79" s="105"/>
      <c r="AD79" s="106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4"/>
      <c r="AB80" s="105"/>
      <c r="AC80" s="105"/>
      <c r="AD80" s="106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4"/>
      <c r="AB81" s="105"/>
      <c r="AC81" s="105"/>
      <c r="AD81" s="106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4"/>
      <c r="AB82" s="105"/>
      <c r="AC82" s="105"/>
      <c r="AD82" s="106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4"/>
      <c r="AB83" s="105"/>
      <c r="AC83" s="105"/>
      <c r="AD83" s="106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4"/>
      <c r="AB84" s="105"/>
      <c r="AC84" s="105"/>
      <c r="AD84" s="106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4"/>
      <c r="AB85" s="105"/>
      <c r="AC85" s="105"/>
      <c r="AD85" s="106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4"/>
      <c r="AB86" s="105"/>
      <c r="AC86" s="105"/>
      <c r="AD86" s="106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4"/>
      <c r="AB87" s="105"/>
      <c r="AC87" s="105"/>
      <c r="AD87" s="106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4"/>
      <c r="AB88" s="105"/>
      <c r="AC88" s="105"/>
      <c r="AD88" s="106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4"/>
      <c r="AB89" s="105"/>
      <c r="AC89" s="105"/>
      <c r="AD89" s="106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4"/>
      <c r="AB90" s="105"/>
      <c r="AC90" s="105"/>
      <c r="AD90" s="106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4"/>
      <c r="AB91" s="105"/>
      <c r="AC91" s="105"/>
      <c r="AD91" s="106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7"/>
      <c r="AB92" s="108"/>
      <c r="AC92" s="108"/>
      <c r="AD92" s="10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0" t="s">
        <v>30</v>
      </c>
      <c r="T93" s="110"/>
      <c r="U93" s="110"/>
      <c r="V93" s="110"/>
      <c r="W93" s="110"/>
      <c r="X93" s="110"/>
      <c r="Y93" s="110"/>
      <c r="Z93" s="110"/>
      <c r="AA93" s="11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0" t="s">
        <v>22</v>
      </c>
      <c r="L94" s="110"/>
      <c r="M94" s="110"/>
      <c r="N94" s="110"/>
      <c r="O94" s="110"/>
      <c r="P94" s="110"/>
      <c r="Q94" s="110"/>
      <c r="R94" s="110"/>
      <c r="T94" s="21"/>
      <c r="U94" s="21"/>
      <c r="V94" s="110" t="s">
        <v>23</v>
      </c>
      <c r="W94" s="110"/>
      <c r="X94" s="110"/>
      <c r="Y94" s="110"/>
      <c r="Z94" s="110"/>
      <c r="AA94" s="11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0" t="s">
        <v>24</v>
      </c>
      <c r="L95" s="110"/>
      <c r="M95" s="110"/>
      <c r="N95" s="110"/>
      <c r="O95" s="110"/>
      <c r="P95" s="110"/>
      <c r="Q95" s="110"/>
      <c r="R95" s="110"/>
      <c r="S95" s="30"/>
      <c r="T95" s="30"/>
      <c r="U95" s="30"/>
      <c r="V95" s="110" t="s">
        <v>24</v>
      </c>
      <c r="W95" s="110"/>
      <c r="X95" s="110"/>
      <c r="Y95" s="110"/>
      <c r="Z95" s="110"/>
      <c r="AA95" s="11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O3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58" t="s">
        <v>58</v>
      </c>
      <c r="G1" s="158"/>
      <c r="H1" s="158"/>
      <c r="I1" s="158"/>
      <c r="J1" s="158"/>
      <c r="K1" s="158"/>
      <c r="L1" s="58" t="s">
        <v>483</v>
      </c>
    </row>
    <row r="2" spans="1:15" s="56" customFormat="1">
      <c r="C2" s="174" t="s">
        <v>59</v>
      </c>
      <c r="D2" s="174"/>
      <c r="E2" s="59" t="s">
        <v>501</v>
      </c>
      <c r="F2" s="158" t="s">
        <v>488</v>
      </c>
      <c r="G2" s="158"/>
      <c r="H2" s="158"/>
      <c r="I2" s="158"/>
      <c r="J2" s="158"/>
      <c r="K2" s="158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489</v>
      </c>
      <c r="D3" s="159" t="s">
        <v>490</v>
      </c>
      <c r="E3" s="159"/>
      <c r="F3" s="159"/>
      <c r="G3" s="159"/>
      <c r="H3" s="159"/>
      <c r="I3" s="159"/>
      <c r="J3" s="159"/>
      <c r="K3" s="15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60" t="s">
        <v>502</v>
      </c>
      <c r="C4" s="160"/>
      <c r="D4" s="160"/>
      <c r="E4" s="160"/>
      <c r="F4" s="160"/>
      <c r="G4" s="160"/>
      <c r="H4" s="160"/>
      <c r="I4" s="160"/>
      <c r="J4" s="160"/>
      <c r="K4" s="16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4" t="s">
        <v>4</v>
      </c>
      <c r="C6" s="155" t="s">
        <v>64</v>
      </c>
      <c r="D6" s="156" t="s">
        <v>9</v>
      </c>
      <c r="E6" s="157" t="s">
        <v>10</v>
      </c>
      <c r="F6" s="155" t="s">
        <v>75</v>
      </c>
      <c r="G6" s="155" t="s">
        <v>76</v>
      </c>
      <c r="H6" s="155" t="s">
        <v>66</v>
      </c>
      <c r="I6" s="155" t="s">
        <v>67</v>
      </c>
      <c r="J6" s="164" t="s">
        <v>56</v>
      </c>
      <c r="K6" s="164"/>
      <c r="L6" s="165" t="s">
        <v>68</v>
      </c>
      <c r="M6" s="166"/>
      <c r="N6" s="167"/>
    </row>
    <row r="7" spans="1:15" ht="27" customHeight="1">
      <c r="B7" s="154"/>
      <c r="C7" s="154"/>
      <c r="D7" s="156"/>
      <c r="E7" s="157"/>
      <c r="F7" s="154"/>
      <c r="G7" s="154"/>
      <c r="H7" s="154"/>
      <c r="I7" s="154"/>
      <c r="J7" s="64" t="s">
        <v>69</v>
      </c>
      <c r="K7" s="64" t="s">
        <v>70</v>
      </c>
      <c r="L7" s="168"/>
      <c r="M7" s="169"/>
      <c r="N7" s="170"/>
    </row>
    <row r="8" spans="1:15" ht="20.100000000000001" customHeight="1">
      <c r="A8">
        <v>1421</v>
      </c>
      <c r="B8" s="65">
        <v>1</v>
      </c>
      <c r="C8" s="100">
        <v>1920524225</v>
      </c>
      <c r="D8" s="67" t="s">
        <v>282</v>
      </c>
      <c r="E8" s="68" t="s">
        <v>166</v>
      </c>
      <c r="F8" s="102" t="s">
        <v>423</v>
      </c>
      <c r="G8" s="102" t="s">
        <v>492</v>
      </c>
      <c r="H8" s="69"/>
      <c r="I8" s="70"/>
      <c r="J8" s="70"/>
      <c r="K8" s="70"/>
      <c r="L8" s="171" t="s">
        <v>493</v>
      </c>
      <c r="M8" s="172"/>
      <c r="N8" s="173"/>
      <c r="O8" t="s">
        <v>494</v>
      </c>
    </row>
    <row r="9" spans="1:15" ht="20.100000000000001" customHeight="1">
      <c r="A9">
        <v>1422</v>
      </c>
      <c r="B9" s="65">
        <v>2</v>
      </c>
      <c r="C9" s="100">
        <v>1920524328</v>
      </c>
      <c r="D9" s="67" t="s">
        <v>341</v>
      </c>
      <c r="E9" s="68" t="s">
        <v>166</v>
      </c>
      <c r="F9" s="102" t="s">
        <v>423</v>
      </c>
      <c r="G9" s="102" t="s">
        <v>492</v>
      </c>
      <c r="H9" s="69"/>
      <c r="I9" s="70"/>
      <c r="J9" s="70"/>
      <c r="K9" s="70"/>
      <c r="L9" s="161" t="s">
        <v>493</v>
      </c>
      <c r="M9" s="162"/>
      <c r="N9" s="163"/>
      <c r="O9" t="s">
        <v>494</v>
      </c>
    </row>
    <row r="10" spans="1:15" ht="20.100000000000001" customHeight="1">
      <c r="A10">
        <v>1423</v>
      </c>
      <c r="B10" s="65">
        <v>3</v>
      </c>
      <c r="C10" s="100">
        <v>1921524475</v>
      </c>
      <c r="D10" s="67" t="s">
        <v>436</v>
      </c>
      <c r="E10" s="68" t="s">
        <v>109</v>
      </c>
      <c r="F10" s="102" t="s">
        <v>437</v>
      </c>
      <c r="G10" s="102" t="s">
        <v>492</v>
      </c>
      <c r="H10" s="69"/>
      <c r="I10" s="70"/>
      <c r="J10" s="70"/>
      <c r="K10" s="70"/>
      <c r="L10" s="161" t="s">
        <v>493</v>
      </c>
      <c r="M10" s="162"/>
      <c r="N10" s="163"/>
      <c r="O10" t="s">
        <v>494</v>
      </c>
    </row>
    <row r="11" spans="1:15" ht="20.100000000000001" customHeight="1">
      <c r="A11">
        <v>1424</v>
      </c>
      <c r="B11" s="65">
        <v>4</v>
      </c>
      <c r="C11" s="100">
        <v>1920524478</v>
      </c>
      <c r="D11" s="67" t="s">
        <v>438</v>
      </c>
      <c r="E11" s="68" t="s">
        <v>167</v>
      </c>
      <c r="F11" s="102" t="s">
        <v>437</v>
      </c>
      <c r="G11" s="102" t="s">
        <v>492</v>
      </c>
      <c r="H11" s="69"/>
      <c r="I11" s="70"/>
      <c r="J11" s="70"/>
      <c r="K11" s="70"/>
      <c r="L11" s="161" t="s">
        <v>493</v>
      </c>
      <c r="M11" s="162"/>
      <c r="N11" s="163"/>
      <c r="O11" t="s">
        <v>494</v>
      </c>
    </row>
    <row r="12" spans="1:15" ht="20.100000000000001" customHeight="1">
      <c r="A12">
        <v>1425</v>
      </c>
      <c r="B12" s="65">
        <v>5</v>
      </c>
      <c r="C12" s="100">
        <v>1921528346</v>
      </c>
      <c r="D12" s="67" t="s">
        <v>101</v>
      </c>
      <c r="E12" s="68" t="s">
        <v>187</v>
      </c>
      <c r="F12" s="102" t="s">
        <v>437</v>
      </c>
      <c r="G12" s="102" t="s">
        <v>492</v>
      </c>
      <c r="H12" s="69"/>
      <c r="I12" s="70"/>
      <c r="J12" s="70"/>
      <c r="K12" s="70"/>
      <c r="L12" s="161" t="s">
        <v>493</v>
      </c>
      <c r="M12" s="162"/>
      <c r="N12" s="163"/>
      <c r="O12" t="s">
        <v>494</v>
      </c>
    </row>
    <row r="13" spans="1:15" ht="20.100000000000001" customHeight="1">
      <c r="A13">
        <v>1426</v>
      </c>
      <c r="B13" s="65">
        <v>6</v>
      </c>
      <c r="C13" s="100">
        <v>1921521396</v>
      </c>
      <c r="D13" s="67" t="s">
        <v>291</v>
      </c>
      <c r="E13" s="68" t="s">
        <v>77</v>
      </c>
      <c r="F13" s="102" t="s">
        <v>437</v>
      </c>
      <c r="G13" s="102" t="s">
        <v>492</v>
      </c>
      <c r="H13" s="69"/>
      <c r="I13" s="70"/>
      <c r="J13" s="70"/>
      <c r="K13" s="70"/>
      <c r="L13" s="161" t="s">
        <v>493</v>
      </c>
      <c r="M13" s="162"/>
      <c r="N13" s="163"/>
      <c r="O13" t="s">
        <v>494</v>
      </c>
    </row>
    <row r="14" spans="1:15" ht="20.100000000000001" customHeight="1">
      <c r="A14">
        <v>1427</v>
      </c>
      <c r="B14" s="65">
        <v>7</v>
      </c>
      <c r="C14" s="100">
        <v>1920522313</v>
      </c>
      <c r="D14" s="67" t="s">
        <v>439</v>
      </c>
      <c r="E14" s="68" t="s">
        <v>203</v>
      </c>
      <c r="F14" s="102" t="s">
        <v>437</v>
      </c>
      <c r="G14" s="102" t="s">
        <v>492</v>
      </c>
      <c r="H14" s="69"/>
      <c r="I14" s="70"/>
      <c r="J14" s="70"/>
      <c r="K14" s="70"/>
      <c r="L14" s="161" t="s">
        <v>493</v>
      </c>
      <c r="M14" s="162"/>
      <c r="N14" s="163"/>
      <c r="O14" t="s">
        <v>494</v>
      </c>
    </row>
    <row r="15" spans="1:15" ht="20.100000000000001" customHeight="1">
      <c r="A15">
        <v>1428</v>
      </c>
      <c r="B15" s="65">
        <v>8</v>
      </c>
      <c r="C15" s="100">
        <v>1921524458</v>
      </c>
      <c r="D15" s="67" t="s">
        <v>365</v>
      </c>
      <c r="E15" s="68" t="s">
        <v>79</v>
      </c>
      <c r="F15" s="102" t="s">
        <v>437</v>
      </c>
      <c r="G15" s="102" t="s">
        <v>492</v>
      </c>
      <c r="H15" s="69"/>
      <c r="I15" s="70"/>
      <c r="J15" s="70"/>
      <c r="K15" s="70"/>
      <c r="L15" s="161" t="s">
        <v>493</v>
      </c>
      <c r="M15" s="162"/>
      <c r="N15" s="163"/>
      <c r="O15" t="s">
        <v>494</v>
      </c>
    </row>
    <row r="16" spans="1:15" ht="20.100000000000001" customHeight="1">
      <c r="A16">
        <v>1429</v>
      </c>
      <c r="B16" s="65">
        <v>9</v>
      </c>
      <c r="C16" s="100">
        <v>1921528378</v>
      </c>
      <c r="D16" s="67" t="s">
        <v>96</v>
      </c>
      <c r="E16" s="68" t="s">
        <v>79</v>
      </c>
      <c r="F16" s="102" t="s">
        <v>437</v>
      </c>
      <c r="G16" s="102" t="s">
        <v>492</v>
      </c>
      <c r="H16" s="69"/>
      <c r="I16" s="70"/>
      <c r="J16" s="70"/>
      <c r="K16" s="70"/>
      <c r="L16" s="161" t="s">
        <v>493</v>
      </c>
      <c r="M16" s="162"/>
      <c r="N16" s="163"/>
      <c r="O16" t="s">
        <v>494</v>
      </c>
    </row>
    <row r="17" spans="1:15" ht="20.100000000000001" customHeight="1">
      <c r="A17">
        <v>1430</v>
      </c>
      <c r="B17" s="65">
        <v>10</v>
      </c>
      <c r="C17" s="100">
        <v>1920524293</v>
      </c>
      <c r="D17" s="67" t="s">
        <v>206</v>
      </c>
      <c r="E17" s="68" t="s">
        <v>114</v>
      </c>
      <c r="F17" s="102" t="s">
        <v>437</v>
      </c>
      <c r="G17" s="102" t="s">
        <v>492</v>
      </c>
      <c r="H17" s="69"/>
      <c r="I17" s="70"/>
      <c r="J17" s="70"/>
      <c r="K17" s="70"/>
      <c r="L17" s="161" t="s">
        <v>493</v>
      </c>
      <c r="M17" s="162"/>
      <c r="N17" s="163"/>
      <c r="O17" t="s">
        <v>494</v>
      </c>
    </row>
    <row r="18" spans="1:15" ht="20.100000000000001" customHeight="1">
      <c r="A18">
        <v>1431</v>
      </c>
      <c r="B18" s="65">
        <v>11</v>
      </c>
      <c r="C18" s="100">
        <v>1920524641</v>
      </c>
      <c r="D18" s="67" t="s">
        <v>440</v>
      </c>
      <c r="E18" s="68" t="s">
        <v>83</v>
      </c>
      <c r="F18" s="102" t="s">
        <v>437</v>
      </c>
      <c r="G18" s="102" t="s">
        <v>492</v>
      </c>
      <c r="H18" s="69"/>
      <c r="I18" s="70"/>
      <c r="J18" s="70"/>
      <c r="K18" s="70"/>
      <c r="L18" s="161" t="s">
        <v>493</v>
      </c>
      <c r="M18" s="162"/>
      <c r="N18" s="163"/>
      <c r="O18" t="s">
        <v>494</v>
      </c>
    </row>
    <row r="19" spans="1:15" ht="20.100000000000001" customHeight="1">
      <c r="A19">
        <v>1432</v>
      </c>
      <c r="B19" s="65">
        <v>12</v>
      </c>
      <c r="C19" s="100">
        <v>1920524403</v>
      </c>
      <c r="D19" s="67" t="s">
        <v>441</v>
      </c>
      <c r="E19" s="68" t="s">
        <v>117</v>
      </c>
      <c r="F19" s="102" t="s">
        <v>437</v>
      </c>
      <c r="G19" s="102" t="s">
        <v>492</v>
      </c>
      <c r="H19" s="69"/>
      <c r="I19" s="70"/>
      <c r="J19" s="70"/>
      <c r="K19" s="70"/>
      <c r="L19" s="161" t="s">
        <v>493</v>
      </c>
      <c r="M19" s="162"/>
      <c r="N19" s="163"/>
      <c r="O19" t="s">
        <v>494</v>
      </c>
    </row>
    <row r="20" spans="1:15" ht="20.100000000000001" customHeight="1">
      <c r="A20">
        <v>1433</v>
      </c>
      <c r="B20" s="65">
        <v>13</v>
      </c>
      <c r="C20" s="100">
        <v>1920528302</v>
      </c>
      <c r="D20" s="67" t="s">
        <v>284</v>
      </c>
      <c r="E20" s="68" t="s">
        <v>117</v>
      </c>
      <c r="F20" s="102" t="s">
        <v>437</v>
      </c>
      <c r="G20" s="102" t="s">
        <v>492</v>
      </c>
      <c r="H20" s="69"/>
      <c r="I20" s="70"/>
      <c r="J20" s="70"/>
      <c r="K20" s="70"/>
      <c r="L20" s="161" t="s">
        <v>493</v>
      </c>
      <c r="M20" s="162"/>
      <c r="N20" s="163"/>
      <c r="O20" t="s">
        <v>494</v>
      </c>
    </row>
    <row r="21" spans="1:15" ht="20.100000000000001" customHeight="1">
      <c r="A21">
        <v>1434</v>
      </c>
      <c r="B21" s="65">
        <v>14</v>
      </c>
      <c r="C21" s="100">
        <v>1920528387</v>
      </c>
      <c r="D21" s="67" t="s">
        <v>82</v>
      </c>
      <c r="E21" s="68" t="s">
        <v>85</v>
      </c>
      <c r="F21" s="102" t="s">
        <v>437</v>
      </c>
      <c r="G21" s="102" t="s">
        <v>492</v>
      </c>
      <c r="H21" s="69"/>
      <c r="I21" s="70"/>
      <c r="J21" s="70"/>
      <c r="K21" s="70"/>
      <c r="L21" s="161" t="s">
        <v>493</v>
      </c>
      <c r="M21" s="162"/>
      <c r="N21" s="163"/>
      <c r="O21" t="s">
        <v>494</v>
      </c>
    </row>
    <row r="22" spans="1:15" ht="20.100000000000001" customHeight="1">
      <c r="A22">
        <v>1435</v>
      </c>
      <c r="B22" s="65">
        <v>15</v>
      </c>
      <c r="C22" s="100">
        <v>1921524508</v>
      </c>
      <c r="D22" s="67" t="s">
        <v>228</v>
      </c>
      <c r="E22" s="68" t="s">
        <v>86</v>
      </c>
      <c r="F22" s="102" t="s">
        <v>437</v>
      </c>
      <c r="G22" s="102" t="s">
        <v>492</v>
      </c>
      <c r="H22" s="69"/>
      <c r="I22" s="70"/>
      <c r="J22" s="70"/>
      <c r="K22" s="70"/>
      <c r="L22" s="161" t="s">
        <v>493</v>
      </c>
      <c r="M22" s="162"/>
      <c r="N22" s="163"/>
      <c r="O22" t="s">
        <v>494</v>
      </c>
    </row>
    <row r="23" spans="1:15" ht="20.100000000000001" customHeight="1">
      <c r="A23">
        <v>1436</v>
      </c>
      <c r="B23" s="65">
        <v>16</v>
      </c>
      <c r="C23" s="100">
        <v>1921524680</v>
      </c>
      <c r="D23" s="67" t="s">
        <v>275</v>
      </c>
      <c r="E23" s="68" t="s">
        <v>87</v>
      </c>
      <c r="F23" s="102" t="s">
        <v>437</v>
      </c>
      <c r="G23" s="102" t="s">
        <v>492</v>
      </c>
      <c r="H23" s="69"/>
      <c r="I23" s="70"/>
      <c r="J23" s="70"/>
      <c r="K23" s="70"/>
      <c r="L23" s="161" t="s">
        <v>493</v>
      </c>
      <c r="M23" s="162"/>
      <c r="N23" s="163"/>
      <c r="O23" t="s">
        <v>494</v>
      </c>
    </row>
    <row r="24" spans="1:15" ht="20.100000000000001" customHeight="1">
      <c r="A24">
        <v>1437</v>
      </c>
      <c r="B24" s="65">
        <v>17</v>
      </c>
      <c r="C24" s="100">
        <v>1920524503</v>
      </c>
      <c r="D24" s="67" t="s">
        <v>195</v>
      </c>
      <c r="E24" s="68" t="s">
        <v>190</v>
      </c>
      <c r="F24" s="102" t="s">
        <v>437</v>
      </c>
      <c r="G24" s="102" t="s">
        <v>492</v>
      </c>
      <c r="H24" s="69"/>
      <c r="I24" s="70"/>
      <c r="J24" s="70"/>
      <c r="K24" s="70"/>
      <c r="L24" s="161" t="s">
        <v>493</v>
      </c>
      <c r="M24" s="162"/>
      <c r="N24" s="163"/>
      <c r="O24" t="s">
        <v>494</v>
      </c>
    </row>
    <row r="25" spans="1:15" ht="20.100000000000001" customHeight="1">
      <c r="A25">
        <v>1438</v>
      </c>
      <c r="B25" s="65">
        <v>18</v>
      </c>
      <c r="C25" s="100">
        <v>1920524400</v>
      </c>
      <c r="D25" s="67" t="s">
        <v>274</v>
      </c>
      <c r="E25" s="68" t="s">
        <v>120</v>
      </c>
      <c r="F25" s="102" t="s">
        <v>437</v>
      </c>
      <c r="G25" s="102" t="s">
        <v>492</v>
      </c>
      <c r="H25" s="69"/>
      <c r="I25" s="70"/>
      <c r="J25" s="70"/>
      <c r="K25" s="70"/>
      <c r="L25" s="161" t="s">
        <v>493</v>
      </c>
      <c r="M25" s="162"/>
      <c r="N25" s="163"/>
      <c r="O25" t="s">
        <v>494</v>
      </c>
    </row>
    <row r="26" spans="1:15" ht="20.100000000000001" customHeight="1">
      <c r="A26">
        <v>1439</v>
      </c>
      <c r="B26" s="65">
        <v>19</v>
      </c>
      <c r="C26" s="100">
        <v>1921524336</v>
      </c>
      <c r="D26" s="67" t="s">
        <v>442</v>
      </c>
      <c r="E26" s="68" t="s">
        <v>143</v>
      </c>
      <c r="F26" s="102" t="s">
        <v>437</v>
      </c>
      <c r="G26" s="102" t="s">
        <v>492</v>
      </c>
      <c r="H26" s="69"/>
      <c r="I26" s="70"/>
      <c r="J26" s="70"/>
      <c r="K26" s="70"/>
      <c r="L26" s="161" t="s">
        <v>493</v>
      </c>
      <c r="M26" s="162"/>
      <c r="N26" s="163"/>
      <c r="O26" t="s">
        <v>494</v>
      </c>
    </row>
    <row r="27" spans="1:15" ht="20.100000000000001" customHeight="1">
      <c r="A27">
        <v>1440</v>
      </c>
      <c r="B27" s="65">
        <v>20</v>
      </c>
      <c r="C27" s="100">
        <v>1920524494</v>
      </c>
      <c r="D27" s="67" t="s">
        <v>443</v>
      </c>
      <c r="E27" s="68" t="s">
        <v>276</v>
      </c>
      <c r="F27" s="102" t="s">
        <v>437</v>
      </c>
      <c r="G27" s="102" t="s">
        <v>492</v>
      </c>
      <c r="H27" s="69"/>
      <c r="I27" s="70"/>
      <c r="J27" s="70"/>
      <c r="K27" s="70"/>
      <c r="L27" s="161" t="s">
        <v>493</v>
      </c>
      <c r="M27" s="162"/>
      <c r="N27" s="163"/>
      <c r="O27" t="s">
        <v>494</v>
      </c>
    </row>
    <row r="28" spans="1:15" ht="20.100000000000001" customHeight="1">
      <c r="A28">
        <v>1441</v>
      </c>
      <c r="B28" s="65">
        <v>21</v>
      </c>
      <c r="C28" s="100">
        <v>1921524800</v>
      </c>
      <c r="D28" s="67" t="s">
        <v>444</v>
      </c>
      <c r="E28" s="68" t="s">
        <v>245</v>
      </c>
      <c r="F28" s="102" t="s">
        <v>437</v>
      </c>
      <c r="G28" s="102" t="s">
        <v>492</v>
      </c>
      <c r="H28" s="69"/>
      <c r="I28" s="70"/>
      <c r="J28" s="70"/>
      <c r="K28" s="70"/>
      <c r="L28" s="161" t="s">
        <v>493</v>
      </c>
      <c r="M28" s="162"/>
      <c r="N28" s="163"/>
      <c r="O28" t="s">
        <v>494</v>
      </c>
    </row>
    <row r="29" spans="1:15" ht="20.100000000000001" customHeight="1">
      <c r="A29">
        <v>1442</v>
      </c>
      <c r="B29" s="65">
        <v>22</v>
      </c>
      <c r="C29" s="100">
        <v>1920524810</v>
      </c>
      <c r="D29" s="67" t="s">
        <v>308</v>
      </c>
      <c r="E29" s="68" t="s">
        <v>210</v>
      </c>
      <c r="F29" s="102" t="s">
        <v>437</v>
      </c>
      <c r="G29" s="102" t="s">
        <v>492</v>
      </c>
      <c r="H29" s="69"/>
      <c r="I29" s="70"/>
      <c r="J29" s="70"/>
      <c r="K29" s="70"/>
      <c r="L29" s="161" t="s">
        <v>493</v>
      </c>
      <c r="M29" s="162"/>
      <c r="N29" s="163"/>
      <c r="O29" t="s">
        <v>494</v>
      </c>
    </row>
    <row r="30" spans="1:15" ht="20.100000000000001" customHeight="1">
      <c r="A30">
        <v>1443</v>
      </c>
      <c r="B30" s="65">
        <v>23</v>
      </c>
      <c r="C30" s="100">
        <v>1920524616</v>
      </c>
      <c r="D30" s="67" t="s">
        <v>230</v>
      </c>
      <c r="E30" s="68" t="s">
        <v>196</v>
      </c>
      <c r="F30" s="102" t="s">
        <v>437</v>
      </c>
      <c r="G30" s="102" t="s">
        <v>492</v>
      </c>
      <c r="H30" s="69"/>
      <c r="I30" s="70"/>
      <c r="J30" s="70"/>
      <c r="K30" s="70"/>
      <c r="L30" s="161" t="s">
        <v>493</v>
      </c>
      <c r="M30" s="162"/>
      <c r="N30" s="163"/>
      <c r="O30" t="s">
        <v>494</v>
      </c>
    </row>
    <row r="31" spans="1:15" ht="20.100000000000001" customHeight="1">
      <c r="A31">
        <v>1444</v>
      </c>
      <c r="B31" s="65">
        <v>24</v>
      </c>
      <c r="C31" s="100">
        <v>1920524324</v>
      </c>
      <c r="D31" s="67" t="s">
        <v>445</v>
      </c>
      <c r="E31" s="68" t="s">
        <v>147</v>
      </c>
      <c r="F31" s="102" t="s">
        <v>437</v>
      </c>
      <c r="G31" s="102" t="s">
        <v>492</v>
      </c>
      <c r="H31" s="69"/>
      <c r="I31" s="70"/>
      <c r="J31" s="70"/>
      <c r="K31" s="70"/>
      <c r="L31" s="161" t="s">
        <v>493</v>
      </c>
      <c r="M31" s="162"/>
      <c r="N31" s="163"/>
      <c r="O31" t="s">
        <v>494</v>
      </c>
    </row>
    <row r="32" spans="1:15" ht="20.100000000000001" customHeight="1">
      <c r="A32">
        <v>1445</v>
      </c>
      <c r="B32" s="65">
        <v>25</v>
      </c>
      <c r="C32" s="100">
        <v>1920528350</v>
      </c>
      <c r="D32" s="67" t="s">
        <v>446</v>
      </c>
      <c r="E32" s="68" t="s">
        <v>124</v>
      </c>
      <c r="F32" s="102" t="s">
        <v>437</v>
      </c>
      <c r="G32" s="102" t="s">
        <v>492</v>
      </c>
      <c r="H32" s="69"/>
      <c r="I32" s="70"/>
      <c r="J32" s="70"/>
      <c r="K32" s="70"/>
      <c r="L32" s="161" t="s">
        <v>493</v>
      </c>
      <c r="M32" s="162"/>
      <c r="N32" s="163"/>
      <c r="O32" t="s">
        <v>494</v>
      </c>
    </row>
    <row r="33" spans="1:15" ht="20.100000000000001" customHeight="1">
      <c r="A33">
        <v>1446</v>
      </c>
      <c r="B33" s="65">
        <v>26</v>
      </c>
      <c r="C33" s="100">
        <v>1921524473</v>
      </c>
      <c r="D33" s="67" t="s">
        <v>96</v>
      </c>
      <c r="E33" s="68" t="s">
        <v>214</v>
      </c>
      <c r="F33" s="102" t="s">
        <v>437</v>
      </c>
      <c r="G33" s="102" t="s">
        <v>492</v>
      </c>
      <c r="H33" s="69"/>
      <c r="I33" s="70"/>
      <c r="J33" s="70"/>
      <c r="K33" s="70"/>
      <c r="L33" s="161" t="s">
        <v>493</v>
      </c>
      <c r="M33" s="162"/>
      <c r="N33" s="163"/>
      <c r="O33" t="s">
        <v>494</v>
      </c>
    </row>
    <row r="34" spans="1:15" ht="20.100000000000001" customHeight="1">
      <c r="A34">
        <v>1447</v>
      </c>
      <c r="B34" s="65">
        <v>27</v>
      </c>
      <c r="C34" s="100">
        <v>1920524489</v>
      </c>
      <c r="D34" s="67" t="s">
        <v>368</v>
      </c>
      <c r="E34" s="68" t="s">
        <v>149</v>
      </c>
      <c r="F34" s="102" t="s">
        <v>437</v>
      </c>
      <c r="G34" s="102" t="s">
        <v>492</v>
      </c>
      <c r="H34" s="69"/>
      <c r="I34" s="70"/>
      <c r="J34" s="70"/>
      <c r="K34" s="70"/>
      <c r="L34" s="161" t="s">
        <v>493</v>
      </c>
      <c r="M34" s="162"/>
      <c r="N34" s="163"/>
      <c r="O34" t="s">
        <v>494</v>
      </c>
    </row>
  </sheetData>
  <mergeCells count="43">
    <mergeCell ref="L34:N34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4 L8:N34 A8:A3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4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58" t="s">
        <v>58</v>
      </c>
      <c r="G1" s="158"/>
      <c r="H1" s="158"/>
      <c r="I1" s="158"/>
      <c r="J1" s="158"/>
      <c r="K1" s="158"/>
      <c r="L1" s="58" t="s">
        <v>484</v>
      </c>
    </row>
    <row r="2" spans="1:15" s="56" customFormat="1">
      <c r="C2" s="174" t="s">
        <v>59</v>
      </c>
      <c r="D2" s="174"/>
      <c r="E2" s="59" t="s">
        <v>503</v>
      </c>
      <c r="F2" s="158" t="s">
        <v>488</v>
      </c>
      <c r="G2" s="158"/>
      <c r="H2" s="158"/>
      <c r="I2" s="158"/>
      <c r="J2" s="158"/>
      <c r="K2" s="158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489</v>
      </c>
      <c r="D3" s="159" t="s">
        <v>490</v>
      </c>
      <c r="E3" s="159"/>
      <c r="F3" s="159"/>
      <c r="G3" s="159"/>
      <c r="H3" s="159"/>
      <c r="I3" s="159"/>
      <c r="J3" s="159"/>
      <c r="K3" s="15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60" t="s">
        <v>504</v>
      </c>
      <c r="C4" s="160"/>
      <c r="D4" s="160"/>
      <c r="E4" s="160"/>
      <c r="F4" s="160"/>
      <c r="G4" s="160"/>
      <c r="H4" s="160"/>
      <c r="I4" s="160"/>
      <c r="J4" s="160"/>
      <c r="K4" s="16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4" t="s">
        <v>4</v>
      </c>
      <c r="C6" s="155" t="s">
        <v>64</v>
      </c>
      <c r="D6" s="156" t="s">
        <v>9</v>
      </c>
      <c r="E6" s="157" t="s">
        <v>10</v>
      </c>
      <c r="F6" s="155" t="s">
        <v>75</v>
      </c>
      <c r="G6" s="155" t="s">
        <v>76</v>
      </c>
      <c r="H6" s="155" t="s">
        <v>66</v>
      </c>
      <c r="I6" s="155" t="s">
        <v>67</v>
      </c>
      <c r="J6" s="164" t="s">
        <v>56</v>
      </c>
      <c r="K6" s="164"/>
      <c r="L6" s="165" t="s">
        <v>68</v>
      </c>
      <c r="M6" s="166"/>
      <c r="N6" s="167"/>
    </row>
    <row r="7" spans="1:15" ht="27" customHeight="1">
      <c r="B7" s="154"/>
      <c r="C7" s="154"/>
      <c r="D7" s="156"/>
      <c r="E7" s="157"/>
      <c r="F7" s="154"/>
      <c r="G7" s="154"/>
      <c r="H7" s="154"/>
      <c r="I7" s="154"/>
      <c r="J7" s="64" t="s">
        <v>69</v>
      </c>
      <c r="K7" s="64" t="s">
        <v>70</v>
      </c>
      <c r="L7" s="168"/>
      <c r="M7" s="169"/>
      <c r="N7" s="170"/>
    </row>
    <row r="8" spans="1:15" ht="20.100000000000001" customHeight="1">
      <c r="A8">
        <v>1448</v>
      </c>
      <c r="B8" s="65">
        <v>1</v>
      </c>
      <c r="C8" s="100">
        <v>1920524264</v>
      </c>
      <c r="D8" s="67" t="s">
        <v>118</v>
      </c>
      <c r="E8" s="68" t="s">
        <v>222</v>
      </c>
      <c r="F8" s="102" t="s">
        <v>437</v>
      </c>
      <c r="G8" s="102" t="s">
        <v>492</v>
      </c>
      <c r="H8" s="69"/>
      <c r="I8" s="70"/>
      <c r="J8" s="70"/>
      <c r="K8" s="70"/>
      <c r="L8" s="171" t="s">
        <v>493</v>
      </c>
      <c r="M8" s="172"/>
      <c r="N8" s="173"/>
      <c r="O8" t="s">
        <v>494</v>
      </c>
    </row>
    <row r="9" spans="1:15" ht="20.100000000000001" customHeight="1">
      <c r="A9">
        <v>1449</v>
      </c>
      <c r="B9" s="65">
        <v>2</v>
      </c>
      <c r="C9" s="100">
        <v>1921524477</v>
      </c>
      <c r="D9" s="67" t="s">
        <v>162</v>
      </c>
      <c r="E9" s="68" t="s">
        <v>163</v>
      </c>
      <c r="F9" s="102" t="s">
        <v>437</v>
      </c>
      <c r="G9" s="102" t="s">
        <v>492</v>
      </c>
      <c r="H9" s="69"/>
      <c r="I9" s="70"/>
      <c r="J9" s="70"/>
      <c r="K9" s="70"/>
      <c r="L9" s="161" t="s">
        <v>493</v>
      </c>
      <c r="M9" s="162"/>
      <c r="N9" s="163"/>
      <c r="O9" t="s">
        <v>494</v>
      </c>
    </row>
    <row r="10" spans="1:15" ht="20.100000000000001" customHeight="1">
      <c r="A10">
        <v>1450</v>
      </c>
      <c r="B10" s="65">
        <v>3</v>
      </c>
      <c r="C10" s="100">
        <v>1921524560</v>
      </c>
      <c r="D10" s="67" t="s">
        <v>447</v>
      </c>
      <c r="E10" s="68" t="s">
        <v>129</v>
      </c>
      <c r="F10" s="102" t="s">
        <v>437</v>
      </c>
      <c r="G10" s="102" t="s">
        <v>492</v>
      </c>
      <c r="H10" s="69"/>
      <c r="I10" s="70"/>
      <c r="J10" s="70"/>
      <c r="K10" s="70"/>
      <c r="L10" s="161" t="s">
        <v>493</v>
      </c>
      <c r="M10" s="162"/>
      <c r="N10" s="163"/>
      <c r="O10" t="s">
        <v>494</v>
      </c>
    </row>
    <row r="11" spans="1:15" ht="20.100000000000001" customHeight="1">
      <c r="A11">
        <v>1451</v>
      </c>
      <c r="B11" s="65">
        <v>4</v>
      </c>
      <c r="C11" s="100">
        <v>1920524339</v>
      </c>
      <c r="D11" s="67" t="s">
        <v>281</v>
      </c>
      <c r="E11" s="68" t="s">
        <v>198</v>
      </c>
      <c r="F11" s="102" t="s">
        <v>437</v>
      </c>
      <c r="G11" s="102" t="s">
        <v>492</v>
      </c>
      <c r="H11" s="69"/>
      <c r="I11" s="70"/>
      <c r="J11" s="70"/>
      <c r="K11" s="70"/>
      <c r="L11" s="161" t="s">
        <v>493</v>
      </c>
      <c r="M11" s="162"/>
      <c r="N11" s="163"/>
      <c r="O11" t="s">
        <v>494</v>
      </c>
    </row>
    <row r="12" spans="1:15" ht="20.100000000000001" customHeight="1">
      <c r="A12">
        <v>1452</v>
      </c>
      <c r="B12" s="65">
        <v>5</v>
      </c>
      <c r="C12" s="100">
        <v>1920524901</v>
      </c>
      <c r="D12" s="67" t="s">
        <v>123</v>
      </c>
      <c r="E12" s="68" t="s">
        <v>131</v>
      </c>
      <c r="F12" s="102" t="s">
        <v>437</v>
      </c>
      <c r="G12" s="102" t="s">
        <v>492</v>
      </c>
      <c r="H12" s="69"/>
      <c r="I12" s="70"/>
      <c r="J12" s="70"/>
      <c r="K12" s="70"/>
      <c r="L12" s="161" t="s">
        <v>493</v>
      </c>
      <c r="M12" s="162"/>
      <c r="N12" s="163"/>
      <c r="O12" t="s">
        <v>494</v>
      </c>
    </row>
    <row r="13" spans="1:15" ht="20.100000000000001" customHeight="1">
      <c r="A13">
        <v>1453</v>
      </c>
      <c r="B13" s="65">
        <v>6</v>
      </c>
      <c r="C13" s="100">
        <v>1921529538</v>
      </c>
      <c r="D13" s="67" t="s">
        <v>448</v>
      </c>
      <c r="E13" s="68" t="s">
        <v>132</v>
      </c>
      <c r="F13" s="102" t="s">
        <v>437</v>
      </c>
      <c r="G13" s="102" t="s">
        <v>492</v>
      </c>
      <c r="H13" s="69"/>
      <c r="I13" s="70"/>
      <c r="J13" s="70"/>
      <c r="K13" s="70"/>
      <c r="L13" s="161" t="s">
        <v>493</v>
      </c>
      <c r="M13" s="162"/>
      <c r="N13" s="163"/>
      <c r="O13" t="s">
        <v>494</v>
      </c>
    </row>
    <row r="14" spans="1:15" ht="20.100000000000001" customHeight="1">
      <c r="A14">
        <v>1454</v>
      </c>
      <c r="B14" s="65">
        <v>7</v>
      </c>
      <c r="C14" s="100">
        <v>1920528998</v>
      </c>
      <c r="D14" s="67" t="s">
        <v>178</v>
      </c>
      <c r="E14" s="68" t="s">
        <v>174</v>
      </c>
      <c r="F14" s="102" t="s">
        <v>437</v>
      </c>
      <c r="G14" s="102" t="s">
        <v>492</v>
      </c>
      <c r="H14" s="69"/>
      <c r="I14" s="70"/>
      <c r="J14" s="70"/>
      <c r="K14" s="70"/>
      <c r="L14" s="161" t="s">
        <v>493</v>
      </c>
      <c r="M14" s="162"/>
      <c r="N14" s="163"/>
      <c r="O14" t="s">
        <v>494</v>
      </c>
    </row>
    <row r="15" spans="1:15" ht="20.100000000000001" customHeight="1">
      <c r="A15">
        <v>1455</v>
      </c>
      <c r="B15" s="65">
        <v>8</v>
      </c>
      <c r="C15" s="100">
        <v>1921524793</v>
      </c>
      <c r="D15" s="67" t="s">
        <v>346</v>
      </c>
      <c r="E15" s="68" t="s">
        <v>176</v>
      </c>
      <c r="F15" s="102" t="s">
        <v>437</v>
      </c>
      <c r="G15" s="102" t="s">
        <v>492</v>
      </c>
      <c r="H15" s="69"/>
      <c r="I15" s="70"/>
      <c r="J15" s="70"/>
      <c r="K15" s="70"/>
      <c r="L15" s="161" t="s">
        <v>493</v>
      </c>
      <c r="M15" s="162"/>
      <c r="N15" s="163"/>
      <c r="O15" t="s">
        <v>494</v>
      </c>
    </row>
    <row r="16" spans="1:15" ht="20.100000000000001" customHeight="1">
      <c r="A16">
        <v>1456</v>
      </c>
      <c r="B16" s="65">
        <v>9</v>
      </c>
      <c r="C16" s="100">
        <v>1920524440</v>
      </c>
      <c r="D16" s="67" t="s">
        <v>449</v>
      </c>
      <c r="E16" s="68" t="s">
        <v>135</v>
      </c>
      <c r="F16" s="102" t="s">
        <v>437</v>
      </c>
      <c r="G16" s="102" t="s">
        <v>492</v>
      </c>
      <c r="H16" s="69"/>
      <c r="I16" s="70"/>
      <c r="J16" s="70"/>
      <c r="K16" s="70"/>
      <c r="L16" s="161" t="s">
        <v>493</v>
      </c>
      <c r="M16" s="162"/>
      <c r="N16" s="163"/>
      <c r="O16" t="s">
        <v>494</v>
      </c>
    </row>
    <row r="17" spans="1:15" ht="20.100000000000001" customHeight="1">
      <c r="A17">
        <v>1457</v>
      </c>
      <c r="B17" s="65">
        <v>10</v>
      </c>
      <c r="C17" s="100">
        <v>1920528392</v>
      </c>
      <c r="D17" s="67" t="s">
        <v>118</v>
      </c>
      <c r="E17" s="68" t="s">
        <v>135</v>
      </c>
      <c r="F17" s="102" t="s">
        <v>437</v>
      </c>
      <c r="G17" s="102" t="s">
        <v>492</v>
      </c>
      <c r="H17" s="69"/>
      <c r="I17" s="70"/>
      <c r="J17" s="70"/>
      <c r="K17" s="70"/>
      <c r="L17" s="161" t="s">
        <v>493</v>
      </c>
      <c r="M17" s="162"/>
      <c r="N17" s="163"/>
      <c r="O17" t="s">
        <v>494</v>
      </c>
    </row>
    <row r="18" spans="1:15" ht="20.100000000000001" customHeight="1">
      <c r="A18">
        <v>1458</v>
      </c>
      <c r="B18" s="65">
        <v>11</v>
      </c>
      <c r="C18" s="100">
        <v>1920524752</v>
      </c>
      <c r="D18" s="67" t="s">
        <v>88</v>
      </c>
      <c r="E18" s="68" t="s">
        <v>450</v>
      </c>
      <c r="F18" s="102" t="s">
        <v>437</v>
      </c>
      <c r="G18" s="102" t="s">
        <v>492</v>
      </c>
      <c r="H18" s="69"/>
      <c r="I18" s="70"/>
      <c r="J18" s="70"/>
      <c r="K18" s="70"/>
      <c r="L18" s="161" t="s">
        <v>493</v>
      </c>
      <c r="M18" s="162"/>
      <c r="N18" s="163"/>
      <c r="O18" t="s">
        <v>494</v>
      </c>
    </row>
    <row r="19" spans="1:15" ht="20.100000000000001" customHeight="1">
      <c r="A19">
        <v>1459</v>
      </c>
      <c r="B19" s="65">
        <v>12</v>
      </c>
      <c r="C19" s="100">
        <v>1920524803</v>
      </c>
      <c r="D19" s="67" t="s">
        <v>292</v>
      </c>
      <c r="E19" s="68" t="s">
        <v>138</v>
      </c>
      <c r="F19" s="102" t="s">
        <v>437</v>
      </c>
      <c r="G19" s="102" t="s">
        <v>492</v>
      </c>
      <c r="H19" s="69"/>
      <c r="I19" s="70"/>
      <c r="J19" s="70"/>
      <c r="K19" s="70"/>
      <c r="L19" s="161" t="s">
        <v>493</v>
      </c>
      <c r="M19" s="162"/>
      <c r="N19" s="163"/>
      <c r="O19" t="s">
        <v>494</v>
      </c>
    </row>
    <row r="20" spans="1:15" ht="20.100000000000001" customHeight="1">
      <c r="A20">
        <v>1460</v>
      </c>
      <c r="B20" s="65">
        <v>13</v>
      </c>
      <c r="C20" s="100">
        <v>1921524474</v>
      </c>
      <c r="D20" s="67" t="s">
        <v>96</v>
      </c>
      <c r="E20" s="68" t="s">
        <v>220</v>
      </c>
      <c r="F20" s="102" t="s">
        <v>437</v>
      </c>
      <c r="G20" s="102" t="s">
        <v>492</v>
      </c>
      <c r="H20" s="69"/>
      <c r="I20" s="70"/>
      <c r="J20" s="70"/>
      <c r="K20" s="70"/>
      <c r="L20" s="161" t="s">
        <v>493</v>
      </c>
      <c r="M20" s="162"/>
      <c r="N20" s="163"/>
      <c r="O20" t="s">
        <v>494</v>
      </c>
    </row>
    <row r="21" spans="1:15" ht="20.100000000000001" customHeight="1">
      <c r="A21">
        <v>1461</v>
      </c>
      <c r="B21" s="65">
        <v>14</v>
      </c>
      <c r="C21" s="100">
        <v>1920524298</v>
      </c>
      <c r="D21" s="67" t="s">
        <v>317</v>
      </c>
      <c r="E21" s="68" t="s">
        <v>109</v>
      </c>
      <c r="F21" s="102" t="s">
        <v>451</v>
      </c>
      <c r="G21" s="102" t="s">
        <v>492</v>
      </c>
      <c r="H21" s="69"/>
      <c r="I21" s="70"/>
      <c r="J21" s="70"/>
      <c r="K21" s="70"/>
      <c r="L21" s="161" t="s">
        <v>493</v>
      </c>
      <c r="M21" s="162"/>
      <c r="N21" s="163"/>
      <c r="O21" t="s">
        <v>494</v>
      </c>
    </row>
    <row r="22" spans="1:15" ht="20.100000000000001" customHeight="1">
      <c r="A22">
        <v>1462</v>
      </c>
      <c r="B22" s="65">
        <v>15</v>
      </c>
      <c r="C22" s="100">
        <v>1920528280</v>
      </c>
      <c r="D22" s="67" t="s">
        <v>452</v>
      </c>
      <c r="E22" s="68" t="s">
        <v>110</v>
      </c>
      <c r="F22" s="102" t="s">
        <v>451</v>
      </c>
      <c r="G22" s="102" t="s">
        <v>492</v>
      </c>
      <c r="H22" s="69"/>
      <c r="I22" s="70"/>
      <c r="J22" s="70"/>
      <c r="K22" s="70"/>
      <c r="L22" s="161" t="s">
        <v>493</v>
      </c>
      <c r="M22" s="162"/>
      <c r="N22" s="163"/>
      <c r="O22" t="s">
        <v>494</v>
      </c>
    </row>
    <row r="23" spans="1:15" ht="20.100000000000001" customHeight="1">
      <c r="A23">
        <v>1463</v>
      </c>
      <c r="B23" s="65">
        <v>16</v>
      </c>
      <c r="C23" s="100">
        <v>1920529050</v>
      </c>
      <c r="D23" s="67" t="s">
        <v>453</v>
      </c>
      <c r="E23" s="68" t="s">
        <v>157</v>
      </c>
      <c r="F23" s="102" t="s">
        <v>451</v>
      </c>
      <c r="G23" s="102" t="s">
        <v>492</v>
      </c>
      <c r="H23" s="69"/>
      <c r="I23" s="70"/>
      <c r="J23" s="70"/>
      <c r="K23" s="70"/>
      <c r="L23" s="161" t="s">
        <v>493</v>
      </c>
      <c r="M23" s="162"/>
      <c r="N23" s="163"/>
      <c r="O23" t="s">
        <v>494</v>
      </c>
    </row>
    <row r="24" spans="1:15" ht="20.100000000000001" customHeight="1">
      <c r="A24">
        <v>1464</v>
      </c>
      <c r="B24" s="65">
        <v>17</v>
      </c>
      <c r="C24" s="100">
        <v>1921524653</v>
      </c>
      <c r="D24" s="67" t="s">
        <v>90</v>
      </c>
      <c r="E24" s="68" t="s">
        <v>187</v>
      </c>
      <c r="F24" s="102" t="s">
        <v>451</v>
      </c>
      <c r="G24" s="102" t="s">
        <v>492</v>
      </c>
      <c r="H24" s="69"/>
      <c r="I24" s="70"/>
      <c r="J24" s="70"/>
      <c r="K24" s="70"/>
      <c r="L24" s="161" t="s">
        <v>493</v>
      </c>
      <c r="M24" s="162"/>
      <c r="N24" s="163"/>
      <c r="O24" t="s">
        <v>494</v>
      </c>
    </row>
    <row r="25" spans="1:15" ht="20.100000000000001" customHeight="1">
      <c r="A25">
        <v>1465</v>
      </c>
      <c r="B25" s="65">
        <v>18</v>
      </c>
      <c r="C25" s="100">
        <v>1920533022</v>
      </c>
      <c r="D25" s="67" t="s">
        <v>244</v>
      </c>
      <c r="E25" s="68" t="s">
        <v>232</v>
      </c>
      <c r="F25" s="102" t="s">
        <v>451</v>
      </c>
      <c r="G25" s="102" t="s">
        <v>492</v>
      </c>
      <c r="H25" s="69"/>
      <c r="I25" s="70"/>
      <c r="J25" s="70"/>
      <c r="K25" s="70"/>
      <c r="L25" s="161" t="s">
        <v>493</v>
      </c>
      <c r="M25" s="162"/>
      <c r="N25" s="163"/>
      <c r="O25" t="s">
        <v>494</v>
      </c>
    </row>
    <row r="26" spans="1:15" ht="20.100000000000001" customHeight="1">
      <c r="A26">
        <v>1466</v>
      </c>
      <c r="B26" s="65">
        <v>19</v>
      </c>
      <c r="C26" s="100">
        <v>1920219178</v>
      </c>
      <c r="D26" s="67" t="s">
        <v>302</v>
      </c>
      <c r="E26" s="68" t="s">
        <v>80</v>
      </c>
      <c r="F26" s="102" t="s">
        <v>451</v>
      </c>
      <c r="G26" s="102" t="s">
        <v>505</v>
      </c>
      <c r="H26" s="69"/>
      <c r="I26" s="70"/>
      <c r="J26" s="70"/>
      <c r="K26" s="70"/>
      <c r="L26" s="161" t="s">
        <v>493</v>
      </c>
      <c r="M26" s="162"/>
      <c r="N26" s="163"/>
      <c r="O26" t="s">
        <v>494</v>
      </c>
    </row>
    <row r="27" spans="1:15" ht="20.100000000000001" customHeight="1">
      <c r="A27">
        <v>1467</v>
      </c>
      <c r="B27" s="65">
        <v>20</v>
      </c>
      <c r="C27" s="100">
        <v>1920524401</v>
      </c>
      <c r="D27" s="67" t="s">
        <v>454</v>
      </c>
      <c r="E27" s="68" t="s">
        <v>80</v>
      </c>
      <c r="F27" s="102" t="s">
        <v>451</v>
      </c>
      <c r="G27" s="102" t="s">
        <v>492</v>
      </c>
      <c r="H27" s="69"/>
      <c r="I27" s="70"/>
      <c r="J27" s="70"/>
      <c r="K27" s="70"/>
      <c r="L27" s="161" t="s">
        <v>493</v>
      </c>
      <c r="M27" s="162"/>
      <c r="N27" s="163"/>
      <c r="O27" t="s">
        <v>494</v>
      </c>
    </row>
    <row r="28" spans="1:15" ht="20.100000000000001" customHeight="1">
      <c r="A28">
        <v>1468</v>
      </c>
      <c r="B28" s="65">
        <v>21</v>
      </c>
      <c r="C28" s="100">
        <v>1920524206</v>
      </c>
      <c r="D28" s="67" t="s">
        <v>301</v>
      </c>
      <c r="E28" s="68" t="s">
        <v>116</v>
      </c>
      <c r="F28" s="102" t="s">
        <v>451</v>
      </c>
      <c r="G28" s="102" t="s">
        <v>492</v>
      </c>
      <c r="H28" s="69"/>
      <c r="I28" s="70"/>
      <c r="J28" s="70"/>
      <c r="K28" s="70"/>
      <c r="L28" s="161" t="s">
        <v>493</v>
      </c>
      <c r="M28" s="162"/>
      <c r="N28" s="163"/>
      <c r="O28" t="s">
        <v>494</v>
      </c>
    </row>
    <row r="29" spans="1:15" ht="20.100000000000001" customHeight="1">
      <c r="A29">
        <v>1469</v>
      </c>
      <c r="B29" s="65">
        <v>22</v>
      </c>
      <c r="C29" s="100">
        <v>1920219083</v>
      </c>
      <c r="D29" s="67" t="s">
        <v>311</v>
      </c>
      <c r="E29" s="68" t="s">
        <v>142</v>
      </c>
      <c r="F29" s="102" t="s">
        <v>451</v>
      </c>
      <c r="G29" s="102" t="s">
        <v>505</v>
      </c>
      <c r="H29" s="69"/>
      <c r="I29" s="70"/>
      <c r="J29" s="70"/>
      <c r="K29" s="70"/>
      <c r="L29" s="161" t="s">
        <v>493</v>
      </c>
      <c r="M29" s="162"/>
      <c r="N29" s="163"/>
      <c r="O29" t="s">
        <v>494</v>
      </c>
    </row>
    <row r="30" spans="1:15" ht="20.100000000000001" customHeight="1">
      <c r="A30">
        <v>1470</v>
      </c>
      <c r="B30" s="65">
        <v>23</v>
      </c>
      <c r="C30" s="100">
        <v>1920528947</v>
      </c>
      <c r="D30" s="67" t="s">
        <v>353</v>
      </c>
      <c r="E30" s="68" t="s">
        <v>119</v>
      </c>
      <c r="F30" s="102" t="s">
        <v>451</v>
      </c>
      <c r="G30" s="102" t="s">
        <v>492</v>
      </c>
      <c r="H30" s="69"/>
      <c r="I30" s="70"/>
      <c r="J30" s="70"/>
      <c r="K30" s="70"/>
      <c r="L30" s="161" t="s">
        <v>493</v>
      </c>
      <c r="M30" s="162"/>
      <c r="N30" s="163"/>
      <c r="O30" t="s">
        <v>494</v>
      </c>
    </row>
    <row r="31" spans="1:15" ht="20.100000000000001" customHeight="1">
      <c r="A31">
        <v>1471</v>
      </c>
      <c r="B31" s="65">
        <v>24</v>
      </c>
      <c r="C31" s="100">
        <v>1920524694</v>
      </c>
      <c r="D31" s="67" t="s">
        <v>219</v>
      </c>
      <c r="E31" s="68" t="s">
        <v>86</v>
      </c>
      <c r="F31" s="102" t="s">
        <v>451</v>
      </c>
      <c r="G31" s="102" t="s">
        <v>492</v>
      </c>
      <c r="H31" s="69"/>
      <c r="I31" s="70"/>
      <c r="J31" s="70"/>
      <c r="K31" s="70"/>
      <c r="L31" s="161" t="s">
        <v>498</v>
      </c>
      <c r="M31" s="162"/>
      <c r="N31" s="163"/>
      <c r="O31" t="s">
        <v>494</v>
      </c>
    </row>
    <row r="32" spans="1:15" ht="20.100000000000001" customHeight="1">
      <c r="A32">
        <v>1472</v>
      </c>
      <c r="B32" s="65">
        <v>25</v>
      </c>
      <c r="C32" s="100">
        <v>1921524345</v>
      </c>
      <c r="D32" s="67" t="s">
        <v>455</v>
      </c>
      <c r="E32" s="68" t="s">
        <v>212</v>
      </c>
      <c r="F32" s="102" t="s">
        <v>451</v>
      </c>
      <c r="G32" s="102" t="s">
        <v>492</v>
      </c>
      <c r="H32" s="69"/>
      <c r="I32" s="70"/>
      <c r="J32" s="70"/>
      <c r="K32" s="70"/>
      <c r="L32" s="161" t="s">
        <v>493</v>
      </c>
      <c r="M32" s="162"/>
      <c r="N32" s="163"/>
      <c r="O32" t="s">
        <v>494</v>
      </c>
    </row>
    <row r="33" spans="1:15" ht="20.100000000000001" customHeight="1">
      <c r="A33">
        <v>1473</v>
      </c>
      <c r="B33" s="65">
        <v>26</v>
      </c>
      <c r="C33" s="100">
        <v>1920524636</v>
      </c>
      <c r="D33" s="67" t="s">
        <v>348</v>
      </c>
      <c r="E33" s="68" t="s">
        <v>122</v>
      </c>
      <c r="F33" s="102" t="s">
        <v>451</v>
      </c>
      <c r="G33" s="102" t="s">
        <v>492</v>
      </c>
      <c r="H33" s="69"/>
      <c r="I33" s="70"/>
      <c r="J33" s="70"/>
      <c r="K33" s="70"/>
      <c r="L33" s="161" t="s">
        <v>493</v>
      </c>
      <c r="M33" s="162"/>
      <c r="N33" s="163"/>
      <c r="O33" t="s">
        <v>494</v>
      </c>
    </row>
    <row r="34" spans="1:15" ht="20.100000000000001" customHeight="1">
      <c r="A34">
        <v>1474</v>
      </c>
      <c r="B34" s="65">
        <v>27</v>
      </c>
      <c r="C34" s="100">
        <v>1921524607</v>
      </c>
      <c r="D34" s="67" t="s">
        <v>255</v>
      </c>
      <c r="E34" s="68" t="s">
        <v>143</v>
      </c>
      <c r="F34" s="102" t="s">
        <v>451</v>
      </c>
      <c r="G34" s="102" t="s">
        <v>492</v>
      </c>
      <c r="H34" s="69"/>
      <c r="I34" s="70"/>
      <c r="J34" s="70"/>
      <c r="K34" s="70"/>
      <c r="L34" s="161" t="s">
        <v>493</v>
      </c>
      <c r="M34" s="162"/>
      <c r="N34" s="163"/>
      <c r="O34" t="s">
        <v>494</v>
      </c>
    </row>
    <row r="35" spans="1:15" ht="20.100000000000001" customHeight="1">
      <c r="A35">
        <v>1475</v>
      </c>
      <c r="B35" s="65">
        <v>28</v>
      </c>
      <c r="C35" s="100">
        <v>1920524617</v>
      </c>
      <c r="D35" s="67" t="s">
        <v>365</v>
      </c>
      <c r="E35" s="68" t="s">
        <v>239</v>
      </c>
      <c r="F35" s="102" t="s">
        <v>451</v>
      </c>
      <c r="G35" s="102" t="s">
        <v>492</v>
      </c>
      <c r="H35" s="69"/>
      <c r="I35" s="70"/>
      <c r="J35" s="70"/>
      <c r="K35" s="70"/>
      <c r="L35" s="161" t="s">
        <v>493</v>
      </c>
      <c r="M35" s="162"/>
      <c r="N35" s="163"/>
      <c r="O35" t="s">
        <v>494</v>
      </c>
    </row>
    <row r="36" spans="1:15" ht="20.100000000000001" customHeight="1">
      <c r="A36">
        <v>1476</v>
      </c>
      <c r="B36" s="65">
        <v>29</v>
      </c>
      <c r="C36" s="100">
        <v>1920259628</v>
      </c>
      <c r="D36" s="67" t="s">
        <v>195</v>
      </c>
      <c r="E36" s="68" t="s">
        <v>210</v>
      </c>
      <c r="F36" s="102" t="s">
        <v>451</v>
      </c>
      <c r="G36" s="102" t="s">
        <v>506</v>
      </c>
      <c r="H36" s="69"/>
      <c r="I36" s="70"/>
      <c r="J36" s="70"/>
      <c r="K36" s="70"/>
      <c r="L36" s="161" t="s">
        <v>493</v>
      </c>
      <c r="M36" s="162"/>
      <c r="N36" s="163"/>
      <c r="O36" t="s">
        <v>494</v>
      </c>
    </row>
    <row r="37" spans="1:15" ht="20.100000000000001" customHeight="1">
      <c r="A37">
        <v>1477</v>
      </c>
      <c r="B37" s="72">
        <v>30</v>
      </c>
      <c r="C37" s="100">
        <v>1920524488</v>
      </c>
      <c r="D37" s="67" t="s">
        <v>456</v>
      </c>
      <c r="E37" s="68" t="s">
        <v>210</v>
      </c>
      <c r="F37" s="102" t="s">
        <v>451</v>
      </c>
      <c r="G37" s="102" t="s">
        <v>492</v>
      </c>
      <c r="H37" s="73"/>
      <c r="I37" s="74"/>
      <c r="J37" s="74"/>
      <c r="K37" s="74"/>
      <c r="L37" s="161" t="s">
        <v>493</v>
      </c>
      <c r="M37" s="162"/>
      <c r="N37" s="163"/>
      <c r="O37" t="s">
        <v>494</v>
      </c>
    </row>
    <row r="38" spans="1:15" ht="20.100000000000001" customHeight="1">
      <c r="A38">
        <v>1478</v>
      </c>
      <c r="B38" s="92">
        <v>31</v>
      </c>
      <c r="C38" s="101">
        <v>1920529581</v>
      </c>
      <c r="D38" s="94" t="s">
        <v>93</v>
      </c>
      <c r="E38" s="95" t="s">
        <v>196</v>
      </c>
      <c r="F38" s="103" t="s">
        <v>451</v>
      </c>
      <c r="G38" s="103" t="s">
        <v>492</v>
      </c>
      <c r="H38" s="96"/>
      <c r="I38" s="97"/>
      <c r="J38" s="97"/>
      <c r="K38" s="97"/>
      <c r="L38" s="171" t="s">
        <v>493</v>
      </c>
      <c r="M38" s="172"/>
      <c r="N38" s="173"/>
      <c r="O38" t="s">
        <v>494</v>
      </c>
    </row>
    <row r="39" spans="1:15" ht="20.100000000000001" customHeight="1">
      <c r="A39">
        <v>1479</v>
      </c>
      <c r="B39" s="65">
        <v>32</v>
      </c>
      <c r="C39" s="100">
        <v>1921529028</v>
      </c>
      <c r="D39" s="67" t="s">
        <v>296</v>
      </c>
      <c r="E39" s="68" t="s">
        <v>303</v>
      </c>
      <c r="F39" s="102" t="s">
        <v>451</v>
      </c>
      <c r="G39" s="102" t="s">
        <v>492</v>
      </c>
      <c r="H39" s="69"/>
      <c r="I39" s="70"/>
      <c r="J39" s="70"/>
      <c r="K39" s="70"/>
      <c r="L39" s="161" t="s">
        <v>493</v>
      </c>
      <c r="M39" s="162"/>
      <c r="N39" s="163"/>
      <c r="O39" t="s">
        <v>494</v>
      </c>
    </row>
    <row r="40" spans="1:15" ht="20.100000000000001" customHeight="1">
      <c r="A40">
        <v>1480</v>
      </c>
      <c r="B40" s="65">
        <v>33</v>
      </c>
      <c r="C40" s="100">
        <v>1921524219</v>
      </c>
      <c r="D40" s="67" t="s">
        <v>457</v>
      </c>
      <c r="E40" s="68" t="s">
        <v>214</v>
      </c>
      <c r="F40" s="102" t="s">
        <v>451</v>
      </c>
      <c r="G40" s="102" t="s">
        <v>507</v>
      </c>
      <c r="H40" s="69"/>
      <c r="I40" s="70"/>
      <c r="J40" s="70"/>
      <c r="K40" s="70"/>
      <c r="L40" s="161" t="s">
        <v>493</v>
      </c>
      <c r="M40" s="162"/>
      <c r="N40" s="163"/>
      <c r="O40" t="s">
        <v>494</v>
      </c>
    </row>
    <row r="41" spans="1:15" ht="20.100000000000001" customHeight="1">
      <c r="A41">
        <v>1481</v>
      </c>
      <c r="B41" s="65">
        <v>34</v>
      </c>
      <c r="C41" s="100">
        <v>1920255443</v>
      </c>
      <c r="D41" s="67" t="s">
        <v>458</v>
      </c>
      <c r="E41" s="68" t="s">
        <v>125</v>
      </c>
      <c r="F41" s="102" t="s">
        <v>451</v>
      </c>
      <c r="G41" s="102" t="s">
        <v>492</v>
      </c>
      <c r="H41" s="69"/>
      <c r="I41" s="70"/>
      <c r="J41" s="70"/>
      <c r="K41" s="70"/>
      <c r="L41" s="161" t="s">
        <v>493</v>
      </c>
      <c r="M41" s="162"/>
      <c r="N41" s="163"/>
      <c r="O41" t="s">
        <v>494</v>
      </c>
    </row>
    <row r="42" spans="1:15" ht="20.100000000000001" customHeight="1">
      <c r="A42">
        <v>1482</v>
      </c>
      <c r="B42" s="65">
        <v>35</v>
      </c>
      <c r="C42" s="100">
        <v>1920528386</v>
      </c>
      <c r="D42" s="67" t="s">
        <v>459</v>
      </c>
      <c r="E42" s="68" t="s">
        <v>95</v>
      </c>
      <c r="F42" s="102" t="s">
        <v>451</v>
      </c>
      <c r="G42" s="102" t="s">
        <v>492</v>
      </c>
      <c r="H42" s="69"/>
      <c r="I42" s="70"/>
      <c r="J42" s="70"/>
      <c r="K42" s="70"/>
      <c r="L42" s="161" t="s">
        <v>493</v>
      </c>
      <c r="M42" s="162"/>
      <c r="N42" s="163"/>
      <c r="O42" t="s">
        <v>494</v>
      </c>
    </row>
    <row r="43" spans="1:15" ht="20.100000000000001" customHeight="1">
      <c r="A43">
        <v>1483</v>
      </c>
      <c r="B43" s="65">
        <v>36</v>
      </c>
      <c r="C43" s="100">
        <v>1921527933</v>
      </c>
      <c r="D43" s="67" t="s">
        <v>277</v>
      </c>
      <c r="E43" s="68" t="s">
        <v>163</v>
      </c>
      <c r="F43" s="102" t="s">
        <v>451</v>
      </c>
      <c r="G43" s="102" t="s">
        <v>492</v>
      </c>
      <c r="H43" s="69"/>
      <c r="I43" s="70"/>
      <c r="J43" s="70"/>
      <c r="K43" s="70"/>
      <c r="L43" s="161" t="s">
        <v>493</v>
      </c>
      <c r="M43" s="162"/>
      <c r="N43" s="163"/>
      <c r="O43" t="s">
        <v>494</v>
      </c>
    </row>
    <row r="44" spans="1:15" ht="20.100000000000001" customHeight="1">
      <c r="A44">
        <v>1484</v>
      </c>
      <c r="B44" s="65">
        <v>37</v>
      </c>
      <c r="C44" s="100">
        <v>1921524870</v>
      </c>
      <c r="D44" s="67" t="s">
        <v>250</v>
      </c>
      <c r="E44" s="68" t="s">
        <v>165</v>
      </c>
      <c r="F44" s="102" t="s">
        <v>451</v>
      </c>
      <c r="G44" s="102" t="s">
        <v>492</v>
      </c>
      <c r="H44" s="69"/>
      <c r="I44" s="70"/>
      <c r="J44" s="70"/>
      <c r="K44" s="70"/>
      <c r="L44" s="161" t="s">
        <v>493</v>
      </c>
      <c r="M44" s="162"/>
      <c r="N44" s="163"/>
      <c r="O44" t="s">
        <v>494</v>
      </c>
    </row>
    <row r="45" spans="1:15" ht="20.100000000000001" customHeight="1">
      <c r="A45">
        <v>1485</v>
      </c>
      <c r="B45" s="65">
        <v>38</v>
      </c>
      <c r="C45" s="100">
        <v>1920524840</v>
      </c>
      <c r="D45" s="67" t="s">
        <v>280</v>
      </c>
      <c r="E45" s="68" t="s">
        <v>229</v>
      </c>
      <c r="F45" s="102" t="s">
        <v>451</v>
      </c>
      <c r="G45" s="102" t="s">
        <v>492</v>
      </c>
      <c r="H45" s="69"/>
      <c r="I45" s="70"/>
      <c r="J45" s="70"/>
      <c r="K45" s="70"/>
      <c r="L45" s="161" t="s">
        <v>493</v>
      </c>
      <c r="M45" s="162"/>
      <c r="N45" s="163"/>
      <c r="O45" t="s">
        <v>494</v>
      </c>
    </row>
    <row r="46" spans="1:15" ht="20.100000000000001" customHeight="1">
      <c r="A46">
        <v>1486</v>
      </c>
      <c r="B46" s="65">
        <v>39</v>
      </c>
      <c r="C46" s="100">
        <v>1920528859</v>
      </c>
      <c r="D46" s="67" t="s">
        <v>317</v>
      </c>
      <c r="E46" s="68" t="s">
        <v>229</v>
      </c>
      <c r="F46" s="102" t="s">
        <v>451</v>
      </c>
      <c r="G46" s="102" t="s">
        <v>492</v>
      </c>
      <c r="H46" s="69"/>
      <c r="I46" s="70"/>
      <c r="J46" s="70"/>
      <c r="K46" s="70"/>
      <c r="L46" s="161" t="s">
        <v>493</v>
      </c>
      <c r="M46" s="162"/>
      <c r="N46" s="163"/>
      <c r="O46" t="s">
        <v>494</v>
      </c>
    </row>
    <row r="47" spans="1:15" ht="20.100000000000001" customHeight="1">
      <c r="A47">
        <v>1487</v>
      </c>
      <c r="B47" s="65">
        <v>40</v>
      </c>
      <c r="C47" s="100">
        <v>1920524537</v>
      </c>
      <c r="D47" s="67" t="s">
        <v>460</v>
      </c>
      <c r="E47" s="68" t="s">
        <v>137</v>
      </c>
      <c r="F47" s="102" t="s">
        <v>451</v>
      </c>
      <c r="G47" s="102" t="s">
        <v>492</v>
      </c>
      <c r="H47" s="69"/>
      <c r="I47" s="70"/>
      <c r="J47" s="70"/>
      <c r="K47" s="70"/>
      <c r="L47" s="161" t="s">
        <v>493</v>
      </c>
      <c r="M47" s="162"/>
      <c r="N47" s="163"/>
      <c r="O47" t="s">
        <v>494</v>
      </c>
    </row>
    <row r="48" spans="1:15" ht="20.100000000000001" customHeight="1">
      <c r="A48">
        <v>1488</v>
      </c>
      <c r="B48" s="65">
        <v>41</v>
      </c>
      <c r="C48" s="100">
        <v>1920524455</v>
      </c>
      <c r="D48" s="67" t="s">
        <v>121</v>
      </c>
      <c r="E48" s="68" t="s">
        <v>138</v>
      </c>
      <c r="F48" s="102" t="s">
        <v>451</v>
      </c>
      <c r="G48" s="102" t="s">
        <v>492</v>
      </c>
      <c r="H48" s="69"/>
      <c r="I48" s="70"/>
      <c r="J48" s="70"/>
      <c r="K48" s="70"/>
      <c r="L48" s="161" t="s">
        <v>493</v>
      </c>
      <c r="M48" s="162"/>
      <c r="N48" s="163"/>
      <c r="O48" t="s">
        <v>494</v>
      </c>
    </row>
    <row r="49" spans="1:15" ht="20.100000000000001" customHeight="1">
      <c r="A49">
        <v>1489</v>
      </c>
      <c r="B49" s="65">
        <v>42</v>
      </c>
      <c r="C49" s="100">
        <v>1920524231</v>
      </c>
      <c r="D49" s="67" t="s">
        <v>268</v>
      </c>
      <c r="E49" s="68" t="s">
        <v>154</v>
      </c>
      <c r="F49" s="102" t="s">
        <v>451</v>
      </c>
      <c r="G49" s="102" t="s">
        <v>492</v>
      </c>
      <c r="H49" s="69"/>
      <c r="I49" s="70"/>
      <c r="J49" s="70"/>
      <c r="K49" s="70"/>
      <c r="L49" s="161" t="s">
        <v>493</v>
      </c>
      <c r="M49" s="162"/>
      <c r="N49" s="163"/>
      <c r="O49" t="s">
        <v>494</v>
      </c>
    </row>
  </sheetData>
  <mergeCells count="58">
    <mergeCell ref="L46:N46"/>
    <mergeCell ref="L47:N47"/>
    <mergeCell ref="L48:N48"/>
    <mergeCell ref="L49:N49"/>
    <mergeCell ref="L40:N40"/>
    <mergeCell ref="L41:N41"/>
    <mergeCell ref="L42:N42"/>
    <mergeCell ref="L43:N43"/>
    <mergeCell ref="L44:N44"/>
    <mergeCell ref="L45:N45"/>
    <mergeCell ref="L34:N34"/>
    <mergeCell ref="L35:N35"/>
    <mergeCell ref="L36:N36"/>
    <mergeCell ref="L37:N37"/>
    <mergeCell ref="L38:N38"/>
    <mergeCell ref="L39:N39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49 L8:N49 A8:A49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5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58" t="s">
        <v>58</v>
      </c>
      <c r="G1" s="158"/>
      <c r="H1" s="158"/>
      <c r="I1" s="158"/>
      <c r="J1" s="158"/>
      <c r="K1" s="158"/>
      <c r="L1" s="58" t="s">
        <v>485</v>
      </c>
    </row>
    <row r="2" spans="1:15" s="56" customFormat="1">
      <c r="C2" s="174" t="s">
        <v>59</v>
      </c>
      <c r="D2" s="174"/>
      <c r="E2" s="59" t="s">
        <v>508</v>
      </c>
      <c r="F2" s="158" t="s">
        <v>488</v>
      </c>
      <c r="G2" s="158"/>
      <c r="H2" s="158"/>
      <c r="I2" s="158"/>
      <c r="J2" s="158"/>
      <c r="K2" s="158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489</v>
      </c>
      <c r="D3" s="159" t="s">
        <v>490</v>
      </c>
      <c r="E3" s="159"/>
      <c r="F3" s="159"/>
      <c r="G3" s="159"/>
      <c r="H3" s="159"/>
      <c r="I3" s="159"/>
      <c r="J3" s="159"/>
      <c r="K3" s="15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60" t="s">
        <v>509</v>
      </c>
      <c r="C4" s="160"/>
      <c r="D4" s="160"/>
      <c r="E4" s="160"/>
      <c r="F4" s="160"/>
      <c r="G4" s="160"/>
      <c r="H4" s="160"/>
      <c r="I4" s="160"/>
      <c r="J4" s="160"/>
      <c r="K4" s="16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4" t="s">
        <v>4</v>
      </c>
      <c r="C6" s="155" t="s">
        <v>64</v>
      </c>
      <c r="D6" s="156" t="s">
        <v>9</v>
      </c>
      <c r="E6" s="157" t="s">
        <v>10</v>
      </c>
      <c r="F6" s="155" t="s">
        <v>75</v>
      </c>
      <c r="G6" s="155" t="s">
        <v>76</v>
      </c>
      <c r="H6" s="155" t="s">
        <v>66</v>
      </c>
      <c r="I6" s="155" t="s">
        <v>67</v>
      </c>
      <c r="J6" s="164" t="s">
        <v>56</v>
      </c>
      <c r="K6" s="164"/>
      <c r="L6" s="165" t="s">
        <v>68</v>
      </c>
      <c r="M6" s="166"/>
      <c r="N6" s="167"/>
    </row>
    <row r="7" spans="1:15" ht="27" customHeight="1">
      <c r="B7" s="154"/>
      <c r="C7" s="154"/>
      <c r="D7" s="156"/>
      <c r="E7" s="157"/>
      <c r="F7" s="154"/>
      <c r="G7" s="154"/>
      <c r="H7" s="154"/>
      <c r="I7" s="154"/>
      <c r="J7" s="64" t="s">
        <v>69</v>
      </c>
      <c r="K7" s="64" t="s">
        <v>70</v>
      </c>
      <c r="L7" s="168"/>
      <c r="M7" s="169"/>
      <c r="N7" s="170"/>
    </row>
    <row r="8" spans="1:15" ht="20.100000000000001" customHeight="1">
      <c r="A8">
        <v>1490</v>
      </c>
      <c r="B8" s="65">
        <v>1</v>
      </c>
      <c r="C8" s="100">
        <v>1920527925</v>
      </c>
      <c r="D8" s="67" t="s">
        <v>307</v>
      </c>
      <c r="E8" s="68" t="s">
        <v>154</v>
      </c>
      <c r="F8" s="102" t="s">
        <v>451</v>
      </c>
      <c r="G8" s="102" t="s">
        <v>492</v>
      </c>
      <c r="H8" s="69"/>
      <c r="I8" s="70"/>
      <c r="J8" s="70"/>
      <c r="K8" s="70"/>
      <c r="L8" s="171" t="s">
        <v>493</v>
      </c>
      <c r="M8" s="172"/>
      <c r="N8" s="173"/>
      <c r="O8" t="s">
        <v>494</v>
      </c>
    </row>
    <row r="9" spans="1:15" ht="20.100000000000001" customHeight="1">
      <c r="A9">
        <v>1491</v>
      </c>
      <c r="B9" s="65">
        <v>2</v>
      </c>
      <c r="C9" s="100">
        <v>1920529580</v>
      </c>
      <c r="D9" s="67" t="s">
        <v>264</v>
      </c>
      <c r="E9" s="68" t="s">
        <v>154</v>
      </c>
      <c r="F9" s="102" t="s">
        <v>451</v>
      </c>
      <c r="G9" s="102" t="s">
        <v>492</v>
      </c>
      <c r="H9" s="69"/>
      <c r="I9" s="70"/>
      <c r="J9" s="70"/>
      <c r="K9" s="70"/>
      <c r="L9" s="161" t="s">
        <v>493</v>
      </c>
      <c r="M9" s="162"/>
      <c r="N9" s="163"/>
      <c r="O9" t="s">
        <v>494</v>
      </c>
    </row>
    <row r="10" spans="1:15" ht="20.100000000000001" customHeight="1">
      <c r="A10">
        <v>1492</v>
      </c>
      <c r="B10" s="65">
        <v>3</v>
      </c>
      <c r="C10" s="100">
        <v>1921524418</v>
      </c>
      <c r="D10" s="67" t="s">
        <v>252</v>
      </c>
      <c r="E10" s="68" t="s">
        <v>106</v>
      </c>
      <c r="F10" s="102" t="s">
        <v>451</v>
      </c>
      <c r="G10" s="102" t="s">
        <v>492</v>
      </c>
      <c r="H10" s="69"/>
      <c r="I10" s="70"/>
      <c r="J10" s="70"/>
      <c r="K10" s="70"/>
      <c r="L10" s="161" t="s">
        <v>498</v>
      </c>
      <c r="M10" s="162"/>
      <c r="N10" s="163"/>
      <c r="O10" t="s">
        <v>494</v>
      </c>
    </row>
    <row r="11" spans="1:15" ht="20.100000000000001" customHeight="1">
      <c r="A11">
        <v>1493</v>
      </c>
      <c r="B11" s="65">
        <v>4</v>
      </c>
      <c r="C11" s="100">
        <v>1921524551</v>
      </c>
      <c r="D11" s="67" t="s">
        <v>461</v>
      </c>
      <c r="E11" s="68" t="s">
        <v>285</v>
      </c>
      <c r="F11" s="102" t="s">
        <v>451</v>
      </c>
      <c r="G11" s="102" t="s">
        <v>492</v>
      </c>
      <c r="H11" s="69"/>
      <c r="I11" s="70"/>
      <c r="J11" s="70"/>
      <c r="K11" s="70"/>
      <c r="L11" s="161" t="s">
        <v>493</v>
      </c>
      <c r="M11" s="162"/>
      <c r="N11" s="163"/>
      <c r="O11" t="s">
        <v>494</v>
      </c>
    </row>
    <row r="12" spans="1:15" ht="20.100000000000001" customHeight="1">
      <c r="A12">
        <v>1494</v>
      </c>
      <c r="B12" s="65">
        <v>5</v>
      </c>
      <c r="C12" s="100">
        <v>1920524411</v>
      </c>
      <c r="D12" s="67" t="s">
        <v>306</v>
      </c>
      <c r="E12" s="68" t="s">
        <v>166</v>
      </c>
      <c r="F12" s="102" t="s">
        <v>451</v>
      </c>
      <c r="G12" s="102" t="s">
        <v>492</v>
      </c>
      <c r="H12" s="69"/>
      <c r="I12" s="70"/>
      <c r="J12" s="70"/>
      <c r="K12" s="70"/>
      <c r="L12" s="161" t="s">
        <v>493</v>
      </c>
      <c r="M12" s="162"/>
      <c r="N12" s="163"/>
      <c r="O12" t="s">
        <v>494</v>
      </c>
    </row>
    <row r="13" spans="1:15" ht="20.100000000000001" customHeight="1">
      <c r="A13">
        <v>1495</v>
      </c>
      <c r="B13" s="65">
        <v>6</v>
      </c>
      <c r="C13" s="100">
        <v>1920715811</v>
      </c>
      <c r="D13" s="67" t="s">
        <v>242</v>
      </c>
      <c r="E13" s="68" t="s">
        <v>166</v>
      </c>
      <c r="F13" s="102" t="s">
        <v>451</v>
      </c>
      <c r="G13" s="102" t="s">
        <v>510</v>
      </c>
      <c r="H13" s="69"/>
      <c r="I13" s="70"/>
      <c r="J13" s="70"/>
      <c r="K13" s="70"/>
      <c r="L13" s="161" t="s">
        <v>493</v>
      </c>
      <c r="M13" s="162"/>
      <c r="N13" s="163"/>
      <c r="O13" t="s">
        <v>494</v>
      </c>
    </row>
    <row r="14" spans="1:15" ht="20.100000000000001" customHeight="1">
      <c r="A14">
        <v>1496</v>
      </c>
      <c r="B14" s="65">
        <v>7</v>
      </c>
      <c r="C14" s="100">
        <v>1920524464</v>
      </c>
      <c r="D14" s="67" t="s">
        <v>462</v>
      </c>
      <c r="E14" s="68" t="s">
        <v>156</v>
      </c>
      <c r="F14" s="102" t="s">
        <v>451</v>
      </c>
      <c r="G14" s="102" t="s">
        <v>492</v>
      </c>
      <c r="H14" s="69"/>
      <c r="I14" s="70"/>
      <c r="J14" s="70"/>
      <c r="K14" s="70"/>
      <c r="L14" s="161" t="s">
        <v>493</v>
      </c>
      <c r="M14" s="162"/>
      <c r="N14" s="163"/>
      <c r="O14" t="s">
        <v>494</v>
      </c>
    </row>
    <row r="15" spans="1:15" ht="20.100000000000001" customHeight="1">
      <c r="A15">
        <v>1497</v>
      </c>
      <c r="B15" s="65">
        <v>8</v>
      </c>
      <c r="C15" s="100">
        <v>1921529520</v>
      </c>
      <c r="D15" s="67" t="s">
        <v>463</v>
      </c>
      <c r="E15" s="68" t="s">
        <v>464</v>
      </c>
      <c r="F15" s="102" t="s">
        <v>465</v>
      </c>
      <c r="G15" s="102" t="s">
        <v>492</v>
      </c>
      <c r="H15" s="69"/>
      <c r="I15" s="70"/>
      <c r="J15" s="70"/>
      <c r="K15" s="70"/>
      <c r="L15" s="161" t="s">
        <v>493</v>
      </c>
      <c r="M15" s="162"/>
      <c r="N15" s="163"/>
      <c r="O15" t="s">
        <v>494</v>
      </c>
    </row>
    <row r="16" spans="1:15" ht="20.100000000000001" customHeight="1">
      <c r="A16">
        <v>1498</v>
      </c>
      <c r="B16" s="65">
        <v>9</v>
      </c>
      <c r="C16" s="100">
        <v>1920528362</v>
      </c>
      <c r="D16" s="67" t="s">
        <v>168</v>
      </c>
      <c r="E16" s="68" t="s">
        <v>265</v>
      </c>
      <c r="F16" s="102" t="s">
        <v>465</v>
      </c>
      <c r="G16" s="102" t="s">
        <v>492</v>
      </c>
      <c r="H16" s="69"/>
      <c r="I16" s="70"/>
      <c r="J16" s="70"/>
      <c r="K16" s="70"/>
      <c r="L16" s="161" t="s">
        <v>493</v>
      </c>
      <c r="M16" s="162"/>
      <c r="N16" s="163"/>
      <c r="O16" t="s">
        <v>494</v>
      </c>
    </row>
    <row r="17" spans="1:15" ht="20.100000000000001" customHeight="1">
      <c r="A17">
        <v>1499</v>
      </c>
      <c r="B17" s="65">
        <v>10</v>
      </c>
      <c r="C17" s="100">
        <v>1921524603</v>
      </c>
      <c r="D17" s="67" t="s">
        <v>466</v>
      </c>
      <c r="E17" s="68" t="s">
        <v>77</v>
      </c>
      <c r="F17" s="102" t="s">
        <v>465</v>
      </c>
      <c r="G17" s="102" t="s">
        <v>492</v>
      </c>
      <c r="H17" s="69"/>
      <c r="I17" s="70"/>
      <c r="J17" s="70"/>
      <c r="K17" s="70"/>
      <c r="L17" s="161" t="s">
        <v>493</v>
      </c>
      <c r="M17" s="162"/>
      <c r="N17" s="163"/>
      <c r="O17" t="s">
        <v>494</v>
      </c>
    </row>
    <row r="18" spans="1:15" ht="20.100000000000001" customHeight="1">
      <c r="A18">
        <v>1500</v>
      </c>
      <c r="B18" s="65">
        <v>11</v>
      </c>
      <c r="C18" s="100">
        <v>1920524669</v>
      </c>
      <c r="D18" s="67" t="s">
        <v>314</v>
      </c>
      <c r="E18" s="68" t="s">
        <v>203</v>
      </c>
      <c r="F18" s="102" t="s">
        <v>465</v>
      </c>
      <c r="G18" s="102" t="s">
        <v>492</v>
      </c>
      <c r="H18" s="69"/>
      <c r="I18" s="70"/>
      <c r="J18" s="70"/>
      <c r="K18" s="70"/>
      <c r="L18" s="161" t="s">
        <v>493</v>
      </c>
      <c r="M18" s="162"/>
      <c r="N18" s="163"/>
      <c r="O18" t="s">
        <v>494</v>
      </c>
    </row>
    <row r="19" spans="1:15" ht="20.100000000000001" customHeight="1">
      <c r="A19">
        <v>1501</v>
      </c>
      <c r="B19" s="65">
        <v>12</v>
      </c>
      <c r="C19" s="100">
        <v>1920524811</v>
      </c>
      <c r="D19" s="67" t="s">
        <v>141</v>
      </c>
      <c r="E19" s="68" t="s">
        <v>203</v>
      </c>
      <c r="F19" s="102" t="s">
        <v>465</v>
      </c>
      <c r="G19" s="102" t="s">
        <v>492</v>
      </c>
      <c r="H19" s="69"/>
      <c r="I19" s="70"/>
      <c r="J19" s="70"/>
      <c r="K19" s="70"/>
      <c r="L19" s="161" t="s">
        <v>493</v>
      </c>
      <c r="M19" s="162"/>
      <c r="N19" s="163"/>
      <c r="O19" t="s">
        <v>494</v>
      </c>
    </row>
    <row r="20" spans="1:15" ht="20.100000000000001" customHeight="1">
      <c r="A20">
        <v>1502</v>
      </c>
      <c r="B20" s="65">
        <v>13</v>
      </c>
      <c r="C20" s="100">
        <v>1921524300</v>
      </c>
      <c r="D20" s="67" t="s">
        <v>235</v>
      </c>
      <c r="E20" s="68" t="s">
        <v>113</v>
      </c>
      <c r="F20" s="102" t="s">
        <v>465</v>
      </c>
      <c r="G20" s="102" t="s">
        <v>492</v>
      </c>
      <c r="H20" s="69"/>
      <c r="I20" s="70"/>
      <c r="J20" s="70"/>
      <c r="K20" s="70"/>
      <c r="L20" s="161" t="s">
        <v>493</v>
      </c>
      <c r="M20" s="162"/>
      <c r="N20" s="163"/>
      <c r="O20" t="s">
        <v>494</v>
      </c>
    </row>
    <row r="21" spans="1:15" ht="20.100000000000001" customHeight="1">
      <c r="A21">
        <v>1503</v>
      </c>
      <c r="B21" s="65">
        <v>14</v>
      </c>
      <c r="C21" s="100">
        <v>1920528274</v>
      </c>
      <c r="D21" s="67" t="s">
        <v>294</v>
      </c>
      <c r="E21" s="68" t="s">
        <v>80</v>
      </c>
      <c r="F21" s="102" t="s">
        <v>465</v>
      </c>
      <c r="G21" s="102" t="s">
        <v>492</v>
      </c>
      <c r="H21" s="69"/>
      <c r="I21" s="70"/>
      <c r="J21" s="70"/>
      <c r="K21" s="70"/>
      <c r="L21" s="161" t="s">
        <v>493</v>
      </c>
      <c r="M21" s="162"/>
      <c r="N21" s="163"/>
      <c r="O21" t="s">
        <v>494</v>
      </c>
    </row>
    <row r="22" spans="1:15" ht="20.100000000000001" customHeight="1">
      <c r="A22">
        <v>1504</v>
      </c>
      <c r="B22" s="65">
        <v>15</v>
      </c>
      <c r="C22" s="100">
        <v>1921524399</v>
      </c>
      <c r="D22" s="67" t="s">
        <v>369</v>
      </c>
      <c r="E22" s="68" t="s">
        <v>83</v>
      </c>
      <c r="F22" s="102" t="s">
        <v>465</v>
      </c>
      <c r="G22" s="102" t="s">
        <v>492</v>
      </c>
      <c r="H22" s="69"/>
      <c r="I22" s="70"/>
      <c r="J22" s="70"/>
      <c r="K22" s="70"/>
      <c r="L22" s="161" t="s">
        <v>493</v>
      </c>
      <c r="M22" s="162"/>
      <c r="N22" s="163"/>
      <c r="O22" t="s">
        <v>494</v>
      </c>
    </row>
    <row r="23" spans="1:15" ht="20.100000000000001" customHeight="1">
      <c r="A23">
        <v>1505</v>
      </c>
      <c r="B23" s="65">
        <v>16</v>
      </c>
      <c r="C23" s="100">
        <v>1920524895</v>
      </c>
      <c r="D23" s="67" t="s">
        <v>141</v>
      </c>
      <c r="E23" s="68" t="s">
        <v>119</v>
      </c>
      <c r="F23" s="102" t="s">
        <v>465</v>
      </c>
      <c r="G23" s="102" t="s">
        <v>492</v>
      </c>
      <c r="H23" s="69"/>
      <c r="I23" s="70"/>
      <c r="J23" s="70"/>
      <c r="K23" s="70"/>
      <c r="L23" s="161" t="s">
        <v>493</v>
      </c>
      <c r="M23" s="162"/>
      <c r="N23" s="163"/>
      <c r="O23" t="s">
        <v>494</v>
      </c>
    </row>
    <row r="24" spans="1:15" ht="20.100000000000001" customHeight="1">
      <c r="A24">
        <v>1506</v>
      </c>
      <c r="B24" s="65">
        <v>17</v>
      </c>
      <c r="C24" s="100">
        <v>1921524778</v>
      </c>
      <c r="D24" s="67" t="s">
        <v>467</v>
      </c>
      <c r="E24" s="68" t="s">
        <v>86</v>
      </c>
      <c r="F24" s="102" t="s">
        <v>465</v>
      </c>
      <c r="G24" s="102" t="s">
        <v>492</v>
      </c>
      <c r="H24" s="69"/>
      <c r="I24" s="70"/>
      <c r="J24" s="70"/>
      <c r="K24" s="70"/>
      <c r="L24" s="161" t="s">
        <v>493</v>
      </c>
      <c r="M24" s="162"/>
      <c r="N24" s="163"/>
      <c r="O24" t="s">
        <v>494</v>
      </c>
    </row>
    <row r="25" spans="1:15" ht="20.100000000000001" customHeight="1">
      <c r="A25">
        <v>1507</v>
      </c>
      <c r="B25" s="65">
        <v>18</v>
      </c>
      <c r="C25" s="100">
        <v>1921524519</v>
      </c>
      <c r="D25" s="67" t="s">
        <v>468</v>
      </c>
      <c r="E25" s="68" t="s">
        <v>212</v>
      </c>
      <c r="F25" s="102" t="s">
        <v>465</v>
      </c>
      <c r="G25" s="102" t="s">
        <v>492</v>
      </c>
      <c r="H25" s="69"/>
      <c r="I25" s="70"/>
      <c r="J25" s="70"/>
      <c r="K25" s="70"/>
      <c r="L25" s="161" t="s">
        <v>493</v>
      </c>
      <c r="M25" s="162"/>
      <c r="N25" s="163"/>
      <c r="O25" t="s">
        <v>494</v>
      </c>
    </row>
    <row r="26" spans="1:15" ht="20.100000000000001" customHeight="1">
      <c r="A26">
        <v>1508</v>
      </c>
      <c r="B26" s="65">
        <v>19</v>
      </c>
      <c r="C26" s="100">
        <v>1920524249</v>
      </c>
      <c r="D26" s="67" t="s">
        <v>153</v>
      </c>
      <c r="E26" s="68" t="s">
        <v>122</v>
      </c>
      <c r="F26" s="102" t="s">
        <v>465</v>
      </c>
      <c r="G26" s="102" t="s">
        <v>492</v>
      </c>
      <c r="H26" s="69"/>
      <c r="I26" s="70"/>
      <c r="J26" s="70"/>
      <c r="K26" s="70"/>
      <c r="L26" s="161" t="s">
        <v>493</v>
      </c>
      <c r="M26" s="162"/>
      <c r="N26" s="163"/>
      <c r="O26" t="s">
        <v>494</v>
      </c>
    </row>
    <row r="27" spans="1:15" ht="20.100000000000001" customHeight="1">
      <c r="A27">
        <v>1509</v>
      </c>
      <c r="B27" s="65">
        <v>20</v>
      </c>
      <c r="C27" s="100">
        <v>1920524271</v>
      </c>
      <c r="D27" s="67" t="s">
        <v>367</v>
      </c>
      <c r="E27" s="68" t="s">
        <v>143</v>
      </c>
      <c r="F27" s="102" t="s">
        <v>465</v>
      </c>
      <c r="G27" s="102" t="s">
        <v>492</v>
      </c>
      <c r="H27" s="69"/>
      <c r="I27" s="70"/>
      <c r="J27" s="70"/>
      <c r="K27" s="70"/>
      <c r="L27" s="161" t="s">
        <v>493</v>
      </c>
      <c r="M27" s="162"/>
      <c r="N27" s="163"/>
      <c r="O27" t="s">
        <v>494</v>
      </c>
    </row>
    <row r="28" spans="1:15" ht="20.100000000000001" customHeight="1">
      <c r="A28">
        <v>1510</v>
      </c>
      <c r="B28" s="65">
        <v>21</v>
      </c>
      <c r="C28" s="100">
        <v>1920524563</v>
      </c>
      <c r="D28" s="67" t="s">
        <v>272</v>
      </c>
      <c r="E28" s="68" t="s">
        <v>180</v>
      </c>
      <c r="F28" s="102" t="s">
        <v>465</v>
      </c>
      <c r="G28" s="102" t="s">
        <v>492</v>
      </c>
      <c r="H28" s="69"/>
      <c r="I28" s="70"/>
      <c r="J28" s="70"/>
      <c r="K28" s="70"/>
      <c r="L28" s="161" t="s">
        <v>493</v>
      </c>
      <c r="M28" s="162"/>
      <c r="N28" s="163"/>
      <c r="O28" t="s">
        <v>494</v>
      </c>
    </row>
    <row r="29" spans="1:15" ht="20.100000000000001" customHeight="1">
      <c r="A29">
        <v>1511</v>
      </c>
      <c r="B29" s="65">
        <v>22</v>
      </c>
      <c r="C29" s="100">
        <v>1921524650</v>
      </c>
      <c r="D29" s="67" t="s">
        <v>128</v>
      </c>
      <c r="E29" s="68" t="s">
        <v>91</v>
      </c>
      <c r="F29" s="102" t="s">
        <v>465</v>
      </c>
      <c r="G29" s="102" t="s">
        <v>492</v>
      </c>
      <c r="H29" s="69"/>
      <c r="I29" s="70"/>
      <c r="J29" s="70"/>
      <c r="K29" s="70"/>
      <c r="L29" s="161" t="s">
        <v>493</v>
      </c>
      <c r="M29" s="162"/>
      <c r="N29" s="163"/>
      <c r="O29" t="s">
        <v>494</v>
      </c>
    </row>
    <row r="30" spans="1:15" ht="20.100000000000001" customHeight="1">
      <c r="A30">
        <v>1512</v>
      </c>
      <c r="B30" s="65">
        <v>23</v>
      </c>
      <c r="C30" s="100">
        <v>1920528259</v>
      </c>
      <c r="D30" s="67" t="s">
        <v>469</v>
      </c>
      <c r="E30" s="68" t="s">
        <v>94</v>
      </c>
      <c r="F30" s="102" t="s">
        <v>465</v>
      </c>
      <c r="G30" s="102" t="s">
        <v>492</v>
      </c>
      <c r="H30" s="69"/>
      <c r="I30" s="70"/>
      <c r="J30" s="70"/>
      <c r="K30" s="70"/>
      <c r="L30" s="161" t="s">
        <v>493</v>
      </c>
      <c r="M30" s="162"/>
      <c r="N30" s="163"/>
      <c r="O30" t="s">
        <v>494</v>
      </c>
    </row>
    <row r="31" spans="1:15" ht="20.100000000000001" customHeight="1">
      <c r="A31">
        <v>1513</v>
      </c>
      <c r="B31" s="65">
        <v>24</v>
      </c>
      <c r="C31" s="100">
        <v>1920524784</v>
      </c>
      <c r="D31" s="67" t="s">
        <v>470</v>
      </c>
      <c r="E31" s="68" t="s">
        <v>145</v>
      </c>
      <c r="F31" s="102" t="s">
        <v>465</v>
      </c>
      <c r="G31" s="102" t="s">
        <v>492</v>
      </c>
      <c r="H31" s="69"/>
      <c r="I31" s="70"/>
      <c r="J31" s="70"/>
      <c r="K31" s="70"/>
      <c r="L31" s="161" t="s">
        <v>493</v>
      </c>
      <c r="M31" s="162"/>
      <c r="N31" s="163"/>
      <c r="O31" t="s">
        <v>494</v>
      </c>
    </row>
    <row r="32" spans="1:15" ht="20.100000000000001" customHeight="1">
      <c r="A32">
        <v>1514</v>
      </c>
      <c r="B32" s="65">
        <v>25</v>
      </c>
      <c r="C32" s="100">
        <v>1920524358</v>
      </c>
      <c r="D32" s="67" t="s">
        <v>471</v>
      </c>
      <c r="E32" s="68" t="s">
        <v>181</v>
      </c>
      <c r="F32" s="102" t="s">
        <v>465</v>
      </c>
      <c r="G32" s="102" t="s">
        <v>492</v>
      </c>
      <c r="H32" s="69"/>
      <c r="I32" s="70"/>
      <c r="J32" s="70"/>
      <c r="K32" s="70"/>
      <c r="L32" s="161" t="s">
        <v>493</v>
      </c>
      <c r="M32" s="162"/>
      <c r="N32" s="163"/>
      <c r="O32" t="s">
        <v>494</v>
      </c>
    </row>
    <row r="33" spans="1:15" ht="20.100000000000001" customHeight="1">
      <c r="A33">
        <v>1515</v>
      </c>
      <c r="B33" s="65">
        <v>26</v>
      </c>
      <c r="C33" s="100">
        <v>1920524483</v>
      </c>
      <c r="D33" s="67" t="s">
        <v>472</v>
      </c>
      <c r="E33" s="68" t="s">
        <v>129</v>
      </c>
      <c r="F33" s="102" t="s">
        <v>465</v>
      </c>
      <c r="G33" s="102" t="s">
        <v>492</v>
      </c>
      <c r="H33" s="69"/>
      <c r="I33" s="70"/>
      <c r="J33" s="70"/>
      <c r="K33" s="70"/>
      <c r="L33" s="161" t="s">
        <v>493</v>
      </c>
      <c r="M33" s="162"/>
      <c r="N33" s="163"/>
      <c r="O33" t="s">
        <v>494</v>
      </c>
    </row>
    <row r="34" spans="1:15" ht="20.100000000000001" customHeight="1">
      <c r="A34">
        <v>1516</v>
      </c>
      <c r="B34" s="65">
        <v>27</v>
      </c>
      <c r="C34" s="100">
        <v>1921524621</v>
      </c>
      <c r="D34" s="67" t="s">
        <v>213</v>
      </c>
      <c r="E34" s="68" t="s">
        <v>130</v>
      </c>
      <c r="F34" s="102" t="s">
        <v>465</v>
      </c>
      <c r="G34" s="102" t="s">
        <v>492</v>
      </c>
      <c r="H34" s="69"/>
      <c r="I34" s="70"/>
      <c r="J34" s="70"/>
      <c r="K34" s="70"/>
      <c r="L34" s="161" t="s">
        <v>493</v>
      </c>
      <c r="M34" s="162"/>
      <c r="N34" s="163"/>
      <c r="O34" t="s">
        <v>494</v>
      </c>
    </row>
    <row r="35" spans="1:15" ht="20.100000000000001" customHeight="1">
      <c r="A35">
        <v>1517</v>
      </c>
      <c r="B35" s="65">
        <v>28</v>
      </c>
      <c r="C35" s="100">
        <v>1920524333</v>
      </c>
      <c r="D35" s="67" t="s">
        <v>207</v>
      </c>
      <c r="E35" s="68" t="s">
        <v>170</v>
      </c>
      <c r="F35" s="102" t="s">
        <v>465</v>
      </c>
      <c r="G35" s="102" t="s">
        <v>492</v>
      </c>
      <c r="H35" s="69"/>
      <c r="I35" s="70"/>
      <c r="J35" s="70"/>
      <c r="K35" s="70"/>
      <c r="L35" s="161" t="s">
        <v>493</v>
      </c>
      <c r="M35" s="162"/>
      <c r="N35" s="163"/>
      <c r="O35" t="s">
        <v>494</v>
      </c>
    </row>
    <row r="36" spans="1:15" ht="20.100000000000001" customHeight="1">
      <c r="A36">
        <v>1518</v>
      </c>
      <c r="B36" s="65">
        <v>29</v>
      </c>
      <c r="C36" s="100">
        <v>1920524258</v>
      </c>
      <c r="D36" s="67" t="s">
        <v>473</v>
      </c>
      <c r="E36" s="68" t="s">
        <v>198</v>
      </c>
      <c r="F36" s="102" t="s">
        <v>465</v>
      </c>
      <c r="G36" s="102" t="s">
        <v>492</v>
      </c>
      <c r="H36" s="69"/>
      <c r="I36" s="70"/>
      <c r="J36" s="70"/>
      <c r="K36" s="70"/>
      <c r="L36" s="161" t="s">
        <v>493</v>
      </c>
      <c r="M36" s="162"/>
      <c r="N36" s="163"/>
      <c r="O36" t="s">
        <v>494</v>
      </c>
    </row>
    <row r="37" spans="1:15" ht="20.100000000000001" customHeight="1">
      <c r="A37">
        <v>1519</v>
      </c>
      <c r="B37" s="72">
        <v>30</v>
      </c>
      <c r="C37" s="100">
        <v>1920524513</v>
      </c>
      <c r="D37" s="67" t="s">
        <v>248</v>
      </c>
      <c r="E37" s="68" t="s">
        <v>192</v>
      </c>
      <c r="F37" s="102" t="s">
        <v>465</v>
      </c>
      <c r="G37" s="102" t="s">
        <v>492</v>
      </c>
      <c r="H37" s="73"/>
      <c r="I37" s="74"/>
      <c r="J37" s="74"/>
      <c r="K37" s="74"/>
      <c r="L37" s="161" t="s">
        <v>493</v>
      </c>
      <c r="M37" s="162"/>
      <c r="N37" s="163"/>
      <c r="O37" t="s">
        <v>494</v>
      </c>
    </row>
    <row r="38" spans="1:15" ht="20.100000000000001" customHeight="1">
      <c r="A38">
        <v>1520</v>
      </c>
      <c r="B38" s="92">
        <v>31</v>
      </c>
      <c r="C38" s="101">
        <v>1920528967</v>
      </c>
      <c r="D38" s="94" t="s">
        <v>102</v>
      </c>
      <c r="E38" s="95" t="s">
        <v>174</v>
      </c>
      <c r="F38" s="103" t="s">
        <v>465</v>
      </c>
      <c r="G38" s="103" t="s">
        <v>492</v>
      </c>
      <c r="H38" s="96"/>
      <c r="I38" s="97"/>
      <c r="J38" s="97"/>
      <c r="K38" s="97"/>
      <c r="L38" s="171" t="s">
        <v>493</v>
      </c>
      <c r="M38" s="172"/>
      <c r="N38" s="173"/>
      <c r="O38" t="s">
        <v>494</v>
      </c>
    </row>
    <row r="39" spans="1:15" ht="20.100000000000001" customHeight="1">
      <c r="A39">
        <v>1521</v>
      </c>
      <c r="B39" s="65">
        <v>32</v>
      </c>
      <c r="C39" s="100">
        <v>1921524469</v>
      </c>
      <c r="D39" s="67" t="s">
        <v>96</v>
      </c>
      <c r="E39" s="68" t="s">
        <v>164</v>
      </c>
      <c r="F39" s="102" t="s">
        <v>465</v>
      </c>
      <c r="G39" s="102" t="s">
        <v>492</v>
      </c>
      <c r="H39" s="69"/>
      <c r="I39" s="70"/>
      <c r="J39" s="70"/>
      <c r="K39" s="70"/>
      <c r="L39" s="161" t="s">
        <v>493</v>
      </c>
      <c r="M39" s="162"/>
      <c r="N39" s="163"/>
      <c r="O39" t="s">
        <v>494</v>
      </c>
    </row>
    <row r="40" spans="1:15" ht="20.100000000000001" customHeight="1">
      <c r="A40">
        <v>1522</v>
      </c>
      <c r="B40" s="65">
        <v>33</v>
      </c>
      <c r="C40" s="100">
        <v>1920524897</v>
      </c>
      <c r="D40" s="67" t="s">
        <v>133</v>
      </c>
      <c r="E40" s="68" t="s">
        <v>135</v>
      </c>
      <c r="F40" s="102" t="s">
        <v>465</v>
      </c>
      <c r="G40" s="102" t="s">
        <v>492</v>
      </c>
      <c r="H40" s="69"/>
      <c r="I40" s="70"/>
      <c r="J40" s="70"/>
      <c r="K40" s="70"/>
      <c r="L40" s="161" t="s">
        <v>493</v>
      </c>
      <c r="M40" s="162"/>
      <c r="N40" s="163"/>
      <c r="O40" t="s">
        <v>494</v>
      </c>
    </row>
    <row r="41" spans="1:15" ht="20.100000000000001" customHeight="1">
      <c r="A41">
        <v>1523</v>
      </c>
      <c r="B41" s="65">
        <v>34</v>
      </c>
      <c r="C41" s="100">
        <v>1920529348</v>
      </c>
      <c r="D41" s="67" t="s">
        <v>474</v>
      </c>
      <c r="E41" s="68" t="s">
        <v>135</v>
      </c>
      <c r="F41" s="102" t="s">
        <v>465</v>
      </c>
      <c r="G41" s="102" t="s">
        <v>492</v>
      </c>
      <c r="H41" s="69"/>
      <c r="I41" s="70"/>
      <c r="J41" s="70"/>
      <c r="K41" s="70"/>
      <c r="L41" s="161" t="s">
        <v>493</v>
      </c>
      <c r="M41" s="162"/>
      <c r="N41" s="163"/>
      <c r="O41" t="s">
        <v>494</v>
      </c>
    </row>
    <row r="42" spans="1:15" ht="20.100000000000001" customHeight="1">
      <c r="A42">
        <v>1524</v>
      </c>
      <c r="B42" s="65">
        <v>35</v>
      </c>
      <c r="C42" s="100">
        <v>1921529073</v>
      </c>
      <c r="D42" s="67" t="s">
        <v>475</v>
      </c>
      <c r="E42" s="68" t="s">
        <v>476</v>
      </c>
      <c r="F42" s="102" t="s">
        <v>465</v>
      </c>
      <c r="G42" s="102" t="s">
        <v>492</v>
      </c>
      <c r="H42" s="69"/>
      <c r="I42" s="70"/>
      <c r="J42" s="70"/>
      <c r="K42" s="70"/>
      <c r="L42" s="161" t="s">
        <v>493</v>
      </c>
      <c r="M42" s="162"/>
      <c r="N42" s="163"/>
      <c r="O42" t="s">
        <v>494</v>
      </c>
    </row>
    <row r="43" spans="1:15" ht="20.100000000000001" customHeight="1">
      <c r="A43">
        <v>1525</v>
      </c>
      <c r="B43" s="65">
        <v>36</v>
      </c>
      <c r="C43" s="100">
        <v>1920528368</v>
      </c>
      <c r="D43" s="67" t="s">
        <v>188</v>
      </c>
      <c r="E43" s="68" t="s">
        <v>258</v>
      </c>
      <c r="F43" s="102" t="s">
        <v>465</v>
      </c>
      <c r="G43" s="102" t="s">
        <v>492</v>
      </c>
      <c r="H43" s="69"/>
      <c r="I43" s="70"/>
      <c r="J43" s="70"/>
      <c r="K43" s="70"/>
      <c r="L43" s="161" t="s">
        <v>493</v>
      </c>
      <c r="M43" s="162"/>
      <c r="N43" s="163"/>
      <c r="O43" t="s">
        <v>494</v>
      </c>
    </row>
    <row r="44" spans="1:15" ht="20.100000000000001" customHeight="1">
      <c r="A44">
        <v>1526</v>
      </c>
      <c r="B44" s="65">
        <v>37</v>
      </c>
      <c r="C44" s="100">
        <v>1920529822</v>
      </c>
      <c r="D44" s="67" t="s">
        <v>82</v>
      </c>
      <c r="E44" s="68" t="s">
        <v>229</v>
      </c>
      <c r="F44" s="102" t="s">
        <v>465</v>
      </c>
      <c r="G44" s="102" t="s">
        <v>492</v>
      </c>
      <c r="H44" s="69"/>
      <c r="I44" s="70"/>
      <c r="J44" s="70"/>
      <c r="K44" s="70"/>
      <c r="L44" s="161" t="s">
        <v>493</v>
      </c>
      <c r="M44" s="162"/>
      <c r="N44" s="163"/>
      <c r="O44" t="s">
        <v>494</v>
      </c>
    </row>
    <row r="45" spans="1:15" ht="20.100000000000001" customHeight="1">
      <c r="A45">
        <v>1527</v>
      </c>
      <c r="B45" s="65">
        <v>38</v>
      </c>
      <c r="C45" s="100">
        <v>1921528401</v>
      </c>
      <c r="D45" s="67" t="s">
        <v>477</v>
      </c>
      <c r="E45" s="68" t="s">
        <v>478</v>
      </c>
      <c r="F45" s="102" t="s">
        <v>465</v>
      </c>
      <c r="G45" s="102" t="s">
        <v>492</v>
      </c>
      <c r="H45" s="69"/>
      <c r="I45" s="70"/>
      <c r="J45" s="70"/>
      <c r="K45" s="70"/>
      <c r="L45" s="161" t="s">
        <v>493</v>
      </c>
      <c r="M45" s="162"/>
      <c r="N45" s="163"/>
      <c r="O45" t="s">
        <v>494</v>
      </c>
    </row>
    <row r="46" spans="1:15" ht="20.100000000000001" customHeight="1">
      <c r="A46">
        <v>1528</v>
      </c>
      <c r="B46" s="65">
        <v>39</v>
      </c>
      <c r="C46" s="100">
        <v>1920528877</v>
      </c>
      <c r="D46" s="67" t="s">
        <v>357</v>
      </c>
      <c r="E46" s="68" t="s">
        <v>137</v>
      </c>
      <c r="F46" s="102" t="s">
        <v>465</v>
      </c>
      <c r="G46" s="102" t="s">
        <v>492</v>
      </c>
      <c r="H46" s="69"/>
      <c r="I46" s="70"/>
      <c r="J46" s="70"/>
      <c r="K46" s="70"/>
      <c r="L46" s="161" t="s">
        <v>493</v>
      </c>
      <c r="M46" s="162"/>
      <c r="N46" s="163"/>
      <c r="O46" t="s">
        <v>494</v>
      </c>
    </row>
    <row r="47" spans="1:15" ht="20.100000000000001" customHeight="1">
      <c r="A47">
        <v>1529</v>
      </c>
      <c r="B47" s="65">
        <v>40</v>
      </c>
      <c r="C47" s="100">
        <v>1920524436</v>
      </c>
      <c r="D47" s="67" t="s">
        <v>141</v>
      </c>
      <c r="E47" s="68" t="s">
        <v>138</v>
      </c>
      <c r="F47" s="102" t="s">
        <v>465</v>
      </c>
      <c r="G47" s="102" t="s">
        <v>492</v>
      </c>
      <c r="H47" s="69"/>
      <c r="I47" s="70"/>
      <c r="J47" s="70"/>
      <c r="K47" s="70"/>
      <c r="L47" s="161" t="s">
        <v>493</v>
      </c>
      <c r="M47" s="162"/>
      <c r="N47" s="163"/>
      <c r="O47" t="s">
        <v>494</v>
      </c>
    </row>
    <row r="48" spans="1:15" ht="20.100000000000001" customHeight="1">
      <c r="A48">
        <v>1530</v>
      </c>
      <c r="B48" s="65">
        <v>41</v>
      </c>
      <c r="C48" s="100">
        <v>1920528304</v>
      </c>
      <c r="D48" s="67" t="s">
        <v>234</v>
      </c>
      <c r="E48" s="68" t="s">
        <v>154</v>
      </c>
      <c r="F48" s="102" t="s">
        <v>465</v>
      </c>
      <c r="G48" s="102" t="s">
        <v>492</v>
      </c>
      <c r="H48" s="69"/>
      <c r="I48" s="70"/>
      <c r="J48" s="70"/>
      <c r="K48" s="70"/>
      <c r="L48" s="161" t="s">
        <v>493</v>
      </c>
      <c r="M48" s="162"/>
      <c r="N48" s="163"/>
      <c r="O48" t="s">
        <v>494</v>
      </c>
    </row>
    <row r="49" spans="1:15" ht="20.100000000000001" customHeight="1">
      <c r="A49">
        <v>1531</v>
      </c>
      <c r="B49" s="65">
        <v>42</v>
      </c>
      <c r="C49" s="100">
        <v>1921524371</v>
      </c>
      <c r="D49" s="67" t="s">
        <v>101</v>
      </c>
      <c r="E49" s="68" t="s">
        <v>251</v>
      </c>
      <c r="F49" s="102" t="s">
        <v>465</v>
      </c>
      <c r="G49" s="102" t="s">
        <v>492</v>
      </c>
      <c r="H49" s="69"/>
      <c r="I49" s="70"/>
      <c r="J49" s="70"/>
      <c r="K49" s="70"/>
      <c r="L49" s="161" t="s">
        <v>493</v>
      </c>
      <c r="M49" s="162"/>
      <c r="N49" s="163"/>
      <c r="O49" t="s">
        <v>494</v>
      </c>
    </row>
    <row r="50" spans="1:15" ht="20.100000000000001" customHeight="1">
      <c r="A50">
        <v>1532</v>
      </c>
      <c r="B50" s="65">
        <v>43</v>
      </c>
      <c r="C50" s="100">
        <v>1920524557</v>
      </c>
      <c r="D50" s="67" t="s">
        <v>256</v>
      </c>
      <c r="E50" s="68" t="s">
        <v>106</v>
      </c>
      <c r="F50" s="102" t="s">
        <v>465</v>
      </c>
      <c r="G50" s="102" t="s">
        <v>492</v>
      </c>
      <c r="H50" s="69"/>
      <c r="I50" s="70"/>
      <c r="J50" s="70"/>
      <c r="K50" s="70"/>
      <c r="L50" s="161" t="s">
        <v>493</v>
      </c>
      <c r="M50" s="162"/>
      <c r="N50" s="163"/>
      <c r="O50" t="s">
        <v>494</v>
      </c>
    </row>
  </sheetData>
  <mergeCells count="59">
    <mergeCell ref="L46:N46"/>
    <mergeCell ref="L47:N47"/>
    <mergeCell ref="L48:N48"/>
    <mergeCell ref="L49:N49"/>
    <mergeCell ref="L50:N50"/>
    <mergeCell ref="L40:N40"/>
    <mergeCell ref="L41:N41"/>
    <mergeCell ref="L42:N42"/>
    <mergeCell ref="L43:N43"/>
    <mergeCell ref="L44:N44"/>
    <mergeCell ref="L45:N45"/>
    <mergeCell ref="L34:N34"/>
    <mergeCell ref="L35:N35"/>
    <mergeCell ref="L36:N36"/>
    <mergeCell ref="L37:N37"/>
    <mergeCell ref="L38:N38"/>
    <mergeCell ref="L39:N39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50 L8:N50 A8:A50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5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58" t="s">
        <v>58</v>
      </c>
      <c r="G1" s="158"/>
      <c r="H1" s="158"/>
      <c r="I1" s="158"/>
      <c r="J1" s="158"/>
      <c r="K1" s="158"/>
      <c r="L1" s="58" t="s">
        <v>486</v>
      </c>
    </row>
    <row r="2" spans="1:15" s="56" customFormat="1">
      <c r="C2" s="174" t="s">
        <v>59</v>
      </c>
      <c r="D2" s="174"/>
      <c r="E2" s="59" t="s">
        <v>511</v>
      </c>
      <c r="F2" s="158" t="s">
        <v>488</v>
      </c>
      <c r="G2" s="158"/>
      <c r="H2" s="158"/>
      <c r="I2" s="158"/>
      <c r="J2" s="158"/>
      <c r="K2" s="158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489</v>
      </c>
      <c r="D3" s="159" t="s">
        <v>490</v>
      </c>
      <c r="E3" s="159"/>
      <c r="F3" s="159"/>
      <c r="G3" s="159"/>
      <c r="H3" s="159"/>
      <c r="I3" s="159"/>
      <c r="J3" s="159"/>
      <c r="K3" s="15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60" t="s">
        <v>512</v>
      </c>
      <c r="C4" s="160"/>
      <c r="D4" s="160"/>
      <c r="E4" s="160"/>
      <c r="F4" s="160"/>
      <c r="G4" s="160"/>
      <c r="H4" s="160"/>
      <c r="I4" s="160"/>
      <c r="J4" s="160"/>
      <c r="K4" s="16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4" t="s">
        <v>4</v>
      </c>
      <c r="C6" s="155" t="s">
        <v>64</v>
      </c>
      <c r="D6" s="156" t="s">
        <v>9</v>
      </c>
      <c r="E6" s="157" t="s">
        <v>10</v>
      </c>
      <c r="F6" s="155" t="s">
        <v>75</v>
      </c>
      <c r="G6" s="155" t="s">
        <v>76</v>
      </c>
      <c r="H6" s="155" t="s">
        <v>66</v>
      </c>
      <c r="I6" s="155" t="s">
        <v>67</v>
      </c>
      <c r="J6" s="164" t="s">
        <v>56</v>
      </c>
      <c r="K6" s="164"/>
      <c r="L6" s="165" t="s">
        <v>68</v>
      </c>
      <c r="M6" s="166"/>
      <c r="N6" s="167"/>
    </row>
    <row r="7" spans="1:15" ht="27" customHeight="1">
      <c r="B7" s="154"/>
      <c r="C7" s="154"/>
      <c r="D7" s="156"/>
      <c r="E7" s="157"/>
      <c r="F7" s="154"/>
      <c r="G7" s="154"/>
      <c r="H7" s="154"/>
      <c r="I7" s="154"/>
      <c r="J7" s="64" t="s">
        <v>69</v>
      </c>
      <c r="K7" s="64" t="s">
        <v>70</v>
      </c>
      <c r="L7" s="168"/>
      <c r="M7" s="169"/>
      <c r="N7" s="170"/>
    </row>
    <row r="8" spans="1:15" ht="20.100000000000001" customHeight="1">
      <c r="A8">
        <v>1533</v>
      </c>
      <c r="B8" s="65">
        <v>1</v>
      </c>
      <c r="C8" s="100">
        <v>1920529596</v>
      </c>
      <c r="D8" s="67" t="s">
        <v>78</v>
      </c>
      <c r="E8" s="68" t="s">
        <v>166</v>
      </c>
      <c r="F8" s="102" t="s">
        <v>465</v>
      </c>
      <c r="G8" s="102" t="s">
        <v>492</v>
      </c>
      <c r="H8" s="69"/>
      <c r="I8" s="70"/>
      <c r="J8" s="70"/>
      <c r="K8" s="70"/>
      <c r="L8" s="171" t="s">
        <v>493</v>
      </c>
      <c r="M8" s="172"/>
      <c r="N8" s="173"/>
      <c r="O8" t="s">
        <v>494</v>
      </c>
    </row>
    <row r="9" spans="1:15" ht="20.100000000000001" customHeight="1">
      <c r="A9">
        <v>1534</v>
      </c>
      <c r="B9" s="65">
        <v>2</v>
      </c>
      <c r="C9" s="100">
        <v>1920524886</v>
      </c>
      <c r="D9" s="67" t="s">
        <v>316</v>
      </c>
      <c r="E9" s="68" t="s">
        <v>107</v>
      </c>
      <c r="F9" s="102" t="s">
        <v>465</v>
      </c>
      <c r="G9" s="102" t="s">
        <v>492</v>
      </c>
      <c r="H9" s="69"/>
      <c r="I9" s="70"/>
      <c r="J9" s="70"/>
      <c r="K9" s="70"/>
      <c r="L9" s="161" t="s">
        <v>493</v>
      </c>
      <c r="M9" s="162"/>
      <c r="N9" s="163"/>
      <c r="O9" t="s">
        <v>494</v>
      </c>
    </row>
    <row r="10" spans="1:15" ht="20.100000000000001" customHeight="1">
      <c r="A10">
        <v>1535</v>
      </c>
      <c r="B10" s="65">
        <v>3</v>
      </c>
      <c r="C10" s="100">
        <v>2020523937</v>
      </c>
      <c r="D10" s="67" t="s">
        <v>266</v>
      </c>
      <c r="E10" s="68" t="s">
        <v>109</v>
      </c>
      <c r="F10" s="102" t="s">
        <v>479</v>
      </c>
      <c r="G10" s="102" t="s">
        <v>513</v>
      </c>
      <c r="H10" s="69"/>
      <c r="I10" s="70"/>
      <c r="J10" s="70"/>
      <c r="K10" s="70"/>
      <c r="L10" s="161" t="s">
        <v>493</v>
      </c>
      <c r="M10" s="162"/>
      <c r="N10" s="163"/>
      <c r="O10" t="s">
        <v>494</v>
      </c>
    </row>
    <row r="11" spans="1:15" ht="20.100000000000001" customHeight="1">
      <c r="A11">
        <v>1536</v>
      </c>
      <c r="B11" s="65">
        <v>4</v>
      </c>
      <c r="C11" s="100">
        <v>2020526246</v>
      </c>
      <c r="D11" s="67" t="s">
        <v>320</v>
      </c>
      <c r="E11" s="68" t="s">
        <v>109</v>
      </c>
      <c r="F11" s="102" t="s">
        <v>479</v>
      </c>
      <c r="G11" s="102" t="s">
        <v>513</v>
      </c>
      <c r="H11" s="69"/>
      <c r="I11" s="70"/>
      <c r="J11" s="70"/>
      <c r="K11" s="70"/>
      <c r="L11" s="161" t="s">
        <v>493</v>
      </c>
      <c r="M11" s="162"/>
      <c r="N11" s="163"/>
      <c r="O11" t="s">
        <v>494</v>
      </c>
    </row>
    <row r="12" spans="1:15" ht="20.100000000000001" customHeight="1">
      <c r="A12">
        <v>1537</v>
      </c>
      <c r="B12" s="65">
        <v>5</v>
      </c>
      <c r="C12" s="100">
        <v>2020527651</v>
      </c>
      <c r="D12" s="67" t="s">
        <v>160</v>
      </c>
      <c r="E12" s="68" t="s">
        <v>140</v>
      </c>
      <c r="F12" s="102" t="s">
        <v>479</v>
      </c>
      <c r="G12" s="102" t="s">
        <v>513</v>
      </c>
      <c r="H12" s="69"/>
      <c r="I12" s="70"/>
      <c r="J12" s="70"/>
      <c r="K12" s="70"/>
      <c r="L12" s="161" t="s">
        <v>493</v>
      </c>
      <c r="M12" s="162"/>
      <c r="N12" s="163"/>
      <c r="O12" t="s">
        <v>494</v>
      </c>
    </row>
    <row r="13" spans="1:15" ht="20.100000000000001" customHeight="1">
      <c r="A13">
        <v>1538</v>
      </c>
      <c r="B13" s="65">
        <v>6</v>
      </c>
      <c r="C13" s="100">
        <v>2020217834</v>
      </c>
      <c r="D13" s="67" t="s">
        <v>82</v>
      </c>
      <c r="E13" s="68" t="s">
        <v>321</v>
      </c>
      <c r="F13" s="102" t="s">
        <v>479</v>
      </c>
      <c r="G13" s="102" t="s">
        <v>513</v>
      </c>
      <c r="H13" s="69"/>
      <c r="I13" s="70"/>
      <c r="J13" s="70"/>
      <c r="K13" s="70"/>
      <c r="L13" s="161" t="s">
        <v>493</v>
      </c>
      <c r="M13" s="162"/>
      <c r="N13" s="163"/>
      <c r="O13" t="s">
        <v>494</v>
      </c>
    </row>
    <row r="14" spans="1:15" ht="20.100000000000001" customHeight="1">
      <c r="A14">
        <v>1539</v>
      </c>
      <c r="B14" s="65">
        <v>7</v>
      </c>
      <c r="C14" s="100">
        <v>2021524544</v>
      </c>
      <c r="D14" s="67" t="s">
        <v>90</v>
      </c>
      <c r="E14" s="68" t="s">
        <v>111</v>
      </c>
      <c r="F14" s="102" t="s">
        <v>479</v>
      </c>
      <c r="G14" s="102" t="s">
        <v>513</v>
      </c>
      <c r="H14" s="69"/>
      <c r="I14" s="70"/>
      <c r="J14" s="70"/>
      <c r="K14" s="70"/>
      <c r="L14" s="161" t="s">
        <v>493</v>
      </c>
      <c r="M14" s="162"/>
      <c r="N14" s="163"/>
      <c r="O14" t="s">
        <v>494</v>
      </c>
    </row>
    <row r="15" spans="1:15" ht="20.100000000000001" customHeight="1">
      <c r="A15">
        <v>1540</v>
      </c>
      <c r="B15" s="65">
        <v>8</v>
      </c>
      <c r="C15" s="100">
        <v>2020528018</v>
      </c>
      <c r="D15" s="67" t="s">
        <v>322</v>
      </c>
      <c r="E15" s="68" t="s">
        <v>202</v>
      </c>
      <c r="F15" s="102" t="s">
        <v>479</v>
      </c>
      <c r="G15" s="102" t="s">
        <v>513</v>
      </c>
      <c r="H15" s="69"/>
      <c r="I15" s="70"/>
      <c r="J15" s="70"/>
      <c r="K15" s="70"/>
      <c r="L15" s="161" t="s">
        <v>493</v>
      </c>
      <c r="M15" s="162"/>
      <c r="N15" s="163"/>
      <c r="O15" t="s">
        <v>494</v>
      </c>
    </row>
    <row r="16" spans="1:15" ht="20.100000000000001" customHeight="1">
      <c r="A16">
        <v>1541</v>
      </c>
      <c r="B16" s="65">
        <v>9</v>
      </c>
      <c r="C16" s="100">
        <v>2021527940</v>
      </c>
      <c r="D16" s="67" t="s">
        <v>323</v>
      </c>
      <c r="E16" s="68" t="s">
        <v>221</v>
      </c>
      <c r="F16" s="102" t="s">
        <v>479</v>
      </c>
      <c r="G16" s="102" t="s">
        <v>513</v>
      </c>
      <c r="H16" s="69"/>
      <c r="I16" s="70"/>
      <c r="J16" s="70"/>
      <c r="K16" s="70"/>
      <c r="L16" s="161" t="s">
        <v>493</v>
      </c>
      <c r="M16" s="162"/>
      <c r="N16" s="163"/>
      <c r="O16" t="s">
        <v>494</v>
      </c>
    </row>
    <row r="17" spans="1:15" ht="20.100000000000001" customHeight="1">
      <c r="A17">
        <v>1542</v>
      </c>
      <c r="B17" s="65">
        <v>10</v>
      </c>
      <c r="C17" s="100">
        <v>2020522742</v>
      </c>
      <c r="D17" s="67" t="s">
        <v>324</v>
      </c>
      <c r="E17" s="68" t="s">
        <v>113</v>
      </c>
      <c r="F17" s="102" t="s">
        <v>479</v>
      </c>
      <c r="G17" s="102" t="s">
        <v>513</v>
      </c>
      <c r="H17" s="69"/>
      <c r="I17" s="70"/>
      <c r="J17" s="70"/>
      <c r="K17" s="70"/>
      <c r="L17" s="161" t="s">
        <v>493</v>
      </c>
      <c r="M17" s="162"/>
      <c r="N17" s="163"/>
      <c r="O17" t="s">
        <v>494</v>
      </c>
    </row>
    <row r="18" spans="1:15" ht="20.100000000000001" customHeight="1">
      <c r="A18">
        <v>1543</v>
      </c>
      <c r="B18" s="65">
        <v>11</v>
      </c>
      <c r="C18" s="100">
        <v>2020526922</v>
      </c>
      <c r="D18" s="67" t="s">
        <v>240</v>
      </c>
      <c r="E18" s="68" t="s">
        <v>193</v>
      </c>
      <c r="F18" s="102" t="s">
        <v>479</v>
      </c>
      <c r="G18" s="102" t="s">
        <v>513</v>
      </c>
      <c r="H18" s="69"/>
      <c r="I18" s="70"/>
      <c r="J18" s="70"/>
      <c r="K18" s="70"/>
      <c r="L18" s="161" t="s">
        <v>493</v>
      </c>
      <c r="M18" s="162"/>
      <c r="N18" s="163"/>
      <c r="O18" t="s">
        <v>494</v>
      </c>
    </row>
    <row r="19" spans="1:15" ht="20.100000000000001" customHeight="1">
      <c r="A19">
        <v>1544</v>
      </c>
      <c r="B19" s="65">
        <v>12</v>
      </c>
      <c r="C19" s="100">
        <v>2020528210</v>
      </c>
      <c r="D19" s="67" t="s">
        <v>241</v>
      </c>
      <c r="E19" s="68" t="s">
        <v>114</v>
      </c>
      <c r="F19" s="102" t="s">
        <v>479</v>
      </c>
      <c r="G19" s="102" t="s">
        <v>513</v>
      </c>
      <c r="H19" s="69"/>
      <c r="I19" s="70"/>
      <c r="J19" s="70"/>
      <c r="K19" s="70"/>
      <c r="L19" s="161" t="s">
        <v>493</v>
      </c>
      <c r="M19" s="162"/>
      <c r="N19" s="163"/>
      <c r="O19" t="s">
        <v>494</v>
      </c>
    </row>
    <row r="20" spans="1:15" ht="20.100000000000001" customHeight="1">
      <c r="A20">
        <v>1545</v>
      </c>
      <c r="B20" s="65">
        <v>13</v>
      </c>
      <c r="C20" s="100">
        <v>2020524621</v>
      </c>
      <c r="D20" s="67" t="s">
        <v>104</v>
      </c>
      <c r="E20" s="68" t="s">
        <v>116</v>
      </c>
      <c r="F20" s="102" t="s">
        <v>479</v>
      </c>
      <c r="G20" s="102" t="s">
        <v>513</v>
      </c>
      <c r="H20" s="69"/>
      <c r="I20" s="70"/>
      <c r="J20" s="70"/>
      <c r="K20" s="70"/>
      <c r="L20" s="161" t="s">
        <v>493</v>
      </c>
      <c r="M20" s="162"/>
      <c r="N20" s="163"/>
      <c r="O20" t="s">
        <v>494</v>
      </c>
    </row>
    <row r="21" spans="1:15" ht="20.100000000000001" customHeight="1">
      <c r="A21">
        <v>1546</v>
      </c>
      <c r="B21" s="65">
        <v>14</v>
      </c>
      <c r="C21" s="100">
        <v>2020525594</v>
      </c>
      <c r="D21" s="67" t="s">
        <v>225</v>
      </c>
      <c r="E21" s="68" t="s">
        <v>142</v>
      </c>
      <c r="F21" s="102" t="s">
        <v>479</v>
      </c>
      <c r="G21" s="102" t="s">
        <v>513</v>
      </c>
      <c r="H21" s="69"/>
      <c r="I21" s="70"/>
      <c r="J21" s="70"/>
      <c r="K21" s="70"/>
      <c r="L21" s="161" t="s">
        <v>493</v>
      </c>
      <c r="M21" s="162"/>
      <c r="N21" s="163"/>
      <c r="O21" t="s">
        <v>494</v>
      </c>
    </row>
    <row r="22" spans="1:15" ht="20.100000000000001" customHeight="1">
      <c r="A22">
        <v>1547</v>
      </c>
      <c r="B22" s="65">
        <v>15</v>
      </c>
      <c r="C22" s="100">
        <v>2020523664</v>
      </c>
      <c r="D22" s="67" t="s">
        <v>169</v>
      </c>
      <c r="E22" s="68" t="s">
        <v>117</v>
      </c>
      <c r="F22" s="102" t="s">
        <v>479</v>
      </c>
      <c r="G22" s="102" t="s">
        <v>513</v>
      </c>
      <c r="H22" s="69"/>
      <c r="I22" s="70"/>
      <c r="J22" s="70"/>
      <c r="K22" s="70"/>
      <c r="L22" s="161" t="s">
        <v>493</v>
      </c>
      <c r="M22" s="162"/>
      <c r="N22" s="163"/>
      <c r="O22" t="s">
        <v>494</v>
      </c>
    </row>
    <row r="23" spans="1:15" ht="20.100000000000001" customHeight="1">
      <c r="A23">
        <v>1548</v>
      </c>
      <c r="B23" s="65">
        <v>16</v>
      </c>
      <c r="C23" s="100">
        <v>2020526316</v>
      </c>
      <c r="D23" s="67" t="s">
        <v>172</v>
      </c>
      <c r="E23" s="68" t="s">
        <v>85</v>
      </c>
      <c r="F23" s="102" t="s">
        <v>479</v>
      </c>
      <c r="G23" s="102" t="s">
        <v>513</v>
      </c>
      <c r="H23" s="69"/>
      <c r="I23" s="70"/>
      <c r="J23" s="70"/>
      <c r="K23" s="70"/>
      <c r="L23" s="161" t="s">
        <v>493</v>
      </c>
      <c r="M23" s="162"/>
      <c r="N23" s="163"/>
      <c r="O23" t="s">
        <v>494</v>
      </c>
    </row>
    <row r="24" spans="1:15" ht="20.100000000000001" customHeight="1">
      <c r="A24">
        <v>1549</v>
      </c>
      <c r="B24" s="65">
        <v>17</v>
      </c>
      <c r="C24" s="100">
        <v>2021524046</v>
      </c>
      <c r="D24" s="67" t="s">
        <v>189</v>
      </c>
      <c r="E24" s="68" t="s">
        <v>286</v>
      </c>
      <c r="F24" s="102" t="s">
        <v>479</v>
      </c>
      <c r="G24" s="102" t="s">
        <v>513</v>
      </c>
      <c r="H24" s="69"/>
      <c r="I24" s="70"/>
      <c r="J24" s="70"/>
      <c r="K24" s="70"/>
      <c r="L24" s="161" t="s">
        <v>493</v>
      </c>
      <c r="M24" s="162"/>
      <c r="N24" s="163"/>
      <c r="O24" t="s">
        <v>494</v>
      </c>
    </row>
    <row r="25" spans="1:15" ht="20.100000000000001" customHeight="1">
      <c r="A25">
        <v>1550</v>
      </c>
      <c r="B25" s="65">
        <v>18</v>
      </c>
      <c r="C25" s="100">
        <v>2021526399</v>
      </c>
      <c r="D25" s="67" t="s">
        <v>293</v>
      </c>
      <c r="E25" s="68" t="s">
        <v>87</v>
      </c>
      <c r="F25" s="102" t="s">
        <v>479</v>
      </c>
      <c r="G25" s="102" t="s">
        <v>513</v>
      </c>
      <c r="H25" s="69"/>
      <c r="I25" s="70"/>
      <c r="J25" s="70"/>
      <c r="K25" s="70"/>
      <c r="L25" s="161" t="s">
        <v>498</v>
      </c>
      <c r="M25" s="162"/>
      <c r="N25" s="163"/>
      <c r="O25" t="s">
        <v>494</v>
      </c>
    </row>
    <row r="26" spans="1:15" ht="20.100000000000001" customHeight="1">
      <c r="A26">
        <v>1551</v>
      </c>
      <c r="B26" s="65">
        <v>19</v>
      </c>
      <c r="C26" s="100">
        <v>2020526073</v>
      </c>
      <c r="D26" s="67" t="s">
        <v>326</v>
      </c>
      <c r="E26" s="68" t="s">
        <v>190</v>
      </c>
      <c r="F26" s="102" t="s">
        <v>479</v>
      </c>
      <c r="G26" s="102" t="s">
        <v>513</v>
      </c>
      <c r="H26" s="69"/>
      <c r="I26" s="70"/>
      <c r="J26" s="70"/>
      <c r="K26" s="70"/>
      <c r="L26" s="161" t="s">
        <v>493</v>
      </c>
      <c r="M26" s="162"/>
      <c r="N26" s="163"/>
      <c r="O26" t="s">
        <v>494</v>
      </c>
    </row>
    <row r="27" spans="1:15" ht="20.100000000000001" customHeight="1">
      <c r="A27">
        <v>1552</v>
      </c>
      <c r="B27" s="65">
        <v>20</v>
      </c>
      <c r="C27" s="100">
        <v>2020522748</v>
      </c>
      <c r="D27" s="67" t="s">
        <v>215</v>
      </c>
      <c r="E27" s="68" t="s">
        <v>120</v>
      </c>
      <c r="F27" s="102" t="s">
        <v>479</v>
      </c>
      <c r="G27" s="102" t="s">
        <v>513</v>
      </c>
      <c r="H27" s="69"/>
      <c r="I27" s="70"/>
      <c r="J27" s="70"/>
      <c r="K27" s="70"/>
      <c r="L27" s="161" t="s">
        <v>493</v>
      </c>
      <c r="M27" s="162"/>
      <c r="N27" s="163"/>
      <c r="O27" t="s">
        <v>494</v>
      </c>
    </row>
    <row r="28" spans="1:15" ht="20.100000000000001" customHeight="1">
      <c r="A28">
        <v>1553</v>
      </c>
      <c r="B28" s="65">
        <v>21</v>
      </c>
      <c r="C28" s="100">
        <v>2021526597</v>
      </c>
      <c r="D28" s="67" t="s">
        <v>327</v>
      </c>
      <c r="E28" s="68" t="s">
        <v>143</v>
      </c>
      <c r="F28" s="102" t="s">
        <v>479</v>
      </c>
      <c r="G28" s="102" t="s">
        <v>513</v>
      </c>
      <c r="H28" s="69"/>
      <c r="I28" s="70"/>
      <c r="J28" s="70"/>
      <c r="K28" s="70"/>
      <c r="L28" s="161" t="s">
        <v>493</v>
      </c>
      <c r="M28" s="162"/>
      <c r="N28" s="163"/>
      <c r="O28" t="s">
        <v>494</v>
      </c>
    </row>
    <row r="29" spans="1:15" ht="20.100000000000001" customHeight="1">
      <c r="A29">
        <v>1554</v>
      </c>
      <c r="B29" s="65">
        <v>22</v>
      </c>
      <c r="C29" s="100">
        <v>2020524109</v>
      </c>
      <c r="D29" s="67" t="s">
        <v>118</v>
      </c>
      <c r="E29" s="68" t="s">
        <v>211</v>
      </c>
      <c r="F29" s="102" t="s">
        <v>479</v>
      </c>
      <c r="G29" s="102" t="s">
        <v>513</v>
      </c>
      <c r="H29" s="69"/>
      <c r="I29" s="70"/>
      <c r="J29" s="70"/>
      <c r="K29" s="70"/>
      <c r="L29" s="161" t="s">
        <v>493</v>
      </c>
      <c r="M29" s="162"/>
      <c r="N29" s="163"/>
      <c r="O29" t="s">
        <v>494</v>
      </c>
    </row>
    <row r="30" spans="1:15" ht="20.100000000000001" customHeight="1">
      <c r="A30">
        <v>1555</v>
      </c>
      <c r="B30" s="65">
        <v>23</v>
      </c>
      <c r="C30" s="100">
        <v>2020524182</v>
      </c>
      <c r="D30" s="67" t="s">
        <v>328</v>
      </c>
      <c r="E30" s="68" t="s">
        <v>180</v>
      </c>
      <c r="F30" s="102" t="s">
        <v>479</v>
      </c>
      <c r="G30" s="102" t="s">
        <v>513</v>
      </c>
      <c r="H30" s="69"/>
      <c r="I30" s="70"/>
      <c r="J30" s="70"/>
      <c r="K30" s="70"/>
      <c r="L30" s="161" t="s">
        <v>493</v>
      </c>
      <c r="M30" s="162"/>
      <c r="N30" s="163"/>
      <c r="O30" t="s">
        <v>494</v>
      </c>
    </row>
    <row r="31" spans="1:15" ht="20.100000000000001" customHeight="1">
      <c r="A31">
        <v>1556</v>
      </c>
      <c r="B31" s="65">
        <v>24</v>
      </c>
      <c r="C31" s="100">
        <v>2020524536</v>
      </c>
      <c r="D31" s="67" t="s">
        <v>194</v>
      </c>
      <c r="E31" s="68" t="s">
        <v>161</v>
      </c>
      <c r="F31" s="102" t="s">
        <v>479</v>
      </c>
      <c r="G31" s="102" t="s">
        <v>513</v>
      </c>
      <c r="H31" s="69"/>
      <c r="I31" s="70"/>
      <c r="J31" s="70"/>
      <c r="K31" s="70"/>
      <c r="L31" s="161" t="s">
        <v>493</v>
      </c>
      <c r="M31" s="162"/>
      <c r="N31" s="163"/>
      <c r="O31" t="s">
        <v>494</v>
      </c>
    </row>
    <row r="32" spans="1:15" ht="20.100000000000001" customHeight="1">
      <c r="A32">
        <v>1557</v>
      </c>
      <c r="B32" s="65">
        <v>25</v>
      </c>
      <c r="C32" s="100">
        <v>2021527646</v>
      </c>
      <c r="D32" s="67" t="s">
        <v>274</v>
      </c>
      <c r="E32" s="68" t="s">
        <v>94</v>
      </c>
      <c r="F32" s="102" t="s">
        <v>479</v>
      </c>
      <c r="G32" s="102" t="s">
        <v>513</v>
      </c>
      <c r="H32" s="69"/>
      <c r="I32" s="70"/>
      <c r="J32" s="70"/>
      <c r="K32" s="70"/>
      <c r="L32" s="161" t="s">
        <v>493</v>
      </c>
      <c r="M32" s="162"/>
      <c r="N32" s="163"/>
      <c r="O32" t="s">
        <v>494</v>
      </c>
    </row>
    <row r="33" spans="1:15" ht="20.100000000000001" customHeight="1">
      <c r="A33">
        <v>1558</v>
      </c>
      <c r="B33" s="65">
        <v>26</v>
      </c>
      <c r="C33" s="100">
        <v>2020526251</v>
      </c>
      <c r="D33" s="67" t="s">
        <v>329</v>
      </c>
      <c r="E33" s="68" t="s">
        <v>196</v>
      </c>
      <c r="F33" s="102" t="s">
        <v>479</v>
      </c>
      <c r="G33" s="102" t="s">
        <v>513</v>
      </c>
      <c r="H33" s="69"/>
      <c r="I33" s="70"/>
      <c r="J33" s="70"/>
      <c r="K33" s="70"/>
      <c r="L33" s="161" t="s">
        <v>493</v>
      </c>
      <c r="M33" s="162"/>
      <c r="N33" s="163"/>
      <c r="O33" t="s">
        <v>494</v>
      </c>
    </row>
    <row r="34" spans="1:15" ht="20.100000000000001" customHeight="1">
      <c r="A34">
        <v>1559</v>
      </c>
      <c r="B34" s="65">
        <v>27</v>
      </c>
      <c r="C34" s="100">
        <v>2020525588</v>
      </c>
      <c r="D34" s="67" t="s">
        <v>260</v>
      </c>
      <c r="E34" s="68" t="s">
        <v>181</v>
      </c>
      <c r="F34" s="102" t="s">
        <v>479</v>
      </c>
      <c r="G34" s="102" t="s">
        <v>513</v>
      </c>
      <c r="H34" s="69"/>
      <c r="I34" s="70"/>
      <c r="J34" s="70"/>
      <c r="K34" s="70"/>
      <c r="L34" s="161" t="s">
        <v>493</v>
      </c>
      <c r="M34" s="162"/>
      <c r="N34" s="163"/>
      <c r="O34" t="s">
        <v>494</v>
      </c>
    </row>
    <row r="35" spans="1:15" ht="20.100000000000001" customHeight="1">
      <c r="A35">
        <v>1560</v>
      </c>
      <c r="B35" s="65">
        <v>28</v>
      </c>
      <c r="C35" s="100">
        <v>2021526570</v>
      </c>
      <c r="D35" s="67" t="s">
        <v>330</v>
      </c>
      <c r="E35" s="68" t="s">
        <v>163</v>
      </c>
      <c r="F35" s="102" t="s">
        <v>479</v>
      </c>
      <c r="G35" s="102" t="s">
        <v>513</v>
      </c>
      <c r="H35" s="69"/>
      <c r="I35" s="70"/>
      <c r="J35" s="70"/>
      <c r="K35" s="70"/>
      <c r="L35" s="161" t="s">
        <v>493</v>
      </c>
      <c r="M35" s="162"/>
      <c r="N35" s="163"/>
      <c r="O35" t="s">
        <v>494</v>
      </c>
    </row>
    <row r="36" spans="1:15" ht="20.100000000000001" customHeight="1">
      <c r="A36">
        <v>1561</v>
      </c>
      <c r="B36" s="65">
        <v>29</v>
      </c>
      <c r="C36" s="100">
        <v>2021520649</v>
      </c>
      <c r="D36" s="67" t="s">
        <v>144</v>
      </c>
      <c r="E36" s="68" t="s">
        <v>217</v>
      </c>
      <c r="F36" s="102" t="s">
        <v>479</v>
      </c>
      <c r="G36" s="102" t="s">
        <v>513</v>
      </c>
      <c r="H36" s="69"/>
      <c r="I36" s="70"/>
      <c r="J36" s="70"/>
      <c r="K36" s="70"/>
      <c r="L36" s="161" t="s">
        <v>493</v>
      </c>
      <c r="M36" s="162"/>
      <c r="N36" s="163"/>
      <c r="O36" t="s">
        <v>494</v>
      </c>
    </row>
    <row r="37" spans="1:15" ht="20.100000000000001" customHeight="1">
      <c r="A37">
        <v>1562</v>
      </c>
      <c r="B37" s="72">
        <v>30</v>
      </c>
      <c r="C37" s="100">
        <v>2020524546</v>
      </c>
      <c r="D37" s="67" t="s">
        <v>331</v>
      </c>
      <c r="E37" s="68" t="s">
        <v>332</v>
      </c>
      <c r="F37" s="102" t="s">
        <v>479</v>
      </c>
      <c r="G37" s="102" t="s">
        <v>513</v>
      </c>
      <c r="H37" s="73"/>
      <c r="I37" s="74"/>
      <c r="J37" s="74"/>
      <c r="K37" s="74"/>
      <c r="L37" s="161" t="s">
        <v>493</v>
      </c>
      <c r="M37" s="162"/>
      <c r="N37" s="163"/>
      <c r="O37" t="s">
        <v>494</v>
      </c>
    </row>
    <row r="38" spans="1:15" ht="20.100000000000001" customHeight="1">
      <c r="A38">
        <v>1563</v>
      </c>
      <c r="B38" s="92">
        <v>31</v>
      </c>
      <c r="C38" s="101">
        <v>2020523318</v>
      </c>
      <c r="D38" s="94" t="s">
        <v>334</v>
      </c>
      <c r="E38" s="95" t="s">
        <v>131</v>
      </c>
      <c r="F38" s="103" t="s">
        <v>479</v>
      </c>
      <c r="G38" s="103" t="s">
        <v>513</v>
      </c>
      <c r="H38" s="96"/>
      <c r="I38" s="97"/>
      <c r="J38" s="97"/>
      <c r="K38" s="97"/>
      <c r="L38" s="171" t="s">
        <v>493</v>
      </c>
      <c r="M38" s="172"/>
      <c r="N38" s="173"/>
      <c r="O38" t="s">
        <v>494</v>
      </c>
    </row>
    <row r="39" spans="1:15" ht="20.100000000000001" customHeight="1">
      <c r="A39">
        <v>1564</v>
      </c>
      <c r="B39" s="65">
        <v>32</v>
      </c>
      <c r="C39" s="100">
        <v>2020524633</v>
      </c>
      <c r="D39" s="67" t="s">
        <v>333</v>
      </c>
      <c r="E39" s="68" t="s">
        <v>131</v>
      </c>
      <c r="F39" s="102" t="s">
        <v>479</v>
      </c>
      <c r="G39" s="102" t="s">
        <v>513</v>
      </c>
      <c r="H39" s="69"/>
      <c r="I39" s="70"/>
      <c r="J39" s="70"/>
      <c r="K39" s="70"/>
      <c r="L39" s="161" t="s">
        <v>493</v>
      </c>
      <c r="M39" s="162"/>
      <c r="N39" s="163"/>
      <c r="O39" t="s">
        <v>494</v>
      </c>
    </row>
    <row r="40" spans="1:15" ht="20.100000000000001" customHeight="1">
      <c r="A40">
        <v>1565</v>
      </c>
      <c r="B40" s="65">
        <v>33</v>
      </c>
      <c r="C40" s="100">
        <v>2020526016</v>
      </c>
      <c r="D40" s="67" t="s">
        <v>115</v>
      </c>
      <c r="E40" s="68" t="s">
        <v>131</v>
      </c>
      <c r="F40" s="102" t="s">
        <v>479</v>
      </c>
      <c r="G40" s="102" t="s">
        <v>513</v>
      </c>
      <c r="H40" s="69"/>
      <c r="I40" s="70"/>
      <c r="J40" s="70"/>
      <c r="K40" s="70"/>
      <c r="L40" s="161" t="s">
        <v>493</v>
      </c>
      <c r="M40" s="162"/>
      <c r="N40" s="163"/>
      <c r="O40" t="s">
        <v>494</v>
      </c>
    </row>
    <row r="41" spans="1:15" ht="20.100000000000001" customHeight="1">
      <c r="A41">
        <v>1566</v>
      </c>
      <c r="B41" s="65">
        <v>34</v>
      </c>
      <c r="C41" s="100">
        <v>2020527345</v>
      </c>
      <c r="D41" s="67" t="s">
        <v>335</v>
      </c>
      <c r="E41" s="68" t="s">
        <v>100</v>
      </c>
      <c r="F41" s="102" t="s">
        <v>479</v>
      </c>
      <c r="G41" s="102" t="s">
        <v>513</v>
      </c>
      <c r="H41" s="69"/>
      <c r="I41" s="70"/>
      <c r="J41" s="70"/>
      <c r="K41" s="70"/>
      <c r="L41" s="161" t="s">
        <v>493</v>
      </c>
      <c r="M41" s="162"/>
      <c r="N41" s="163"/>
      <c r="O41" t="s">
        <v>494</v>
      </c>
    </row>
    <row r="42" spans="1:15" ht="20.100000000000001" customHeight="1">
      <c r="A42">
        <v>1567</v>
      </c>
      <c r="B42" s="65">
        <v>35</v>
      </c>
      <c r="C42" s="100">
        <v>2020523981</v>
      </c>
      <c r="D42" s="67" t="s">
        <v>336</v>
      </c>
      <c r="E42" s="68" t="s">
        <v>103</v>
      </c>
      <c r="F42" s="102" t="s">
        <v>479</v>
      </c>
      <c r="G42" s="102" t="s">
        <v>513</v>
      </c>
      <c r="H42" s="69"/>
      <c r="I42" s="70"/>
      <c r="J42" s="70"/>
      <c r="K42" s="70"/>
      <c r="L42" s="161" t="s">
        <v>493</v>
      </c>
      <c r="M42" s="162"/>
      <c r="N42" s="163"/>
      <c r="O42" t="s">
        <v>494</v>
      </c>
    </row>
    <row r="43" spans="1:15" ht="20.100000000000001" customHeight="1">
      <c r="A43">
        <v>1568</v>
      </c>
      <c r="B43" s="65">
        <v>36</v>
      </c>
      <c r="C43" s="100">
        <v>2020527697</v>
      </c>
      <c r="D43" s="67" t="s">
        <v>337</v>
      </c>
      <c r="E43" s="68" t="s">
        <v>175</v>
      </c>
      <c r="F43" s="102" t="s">
        <v>479</v>
      </c>
      <c r="G43" s="102" t="s">
        <v>513</v>
      </c>
      <c r="H43" s="69"/>
      <c r="I43" s="70"/>
      <c r="J43" s="70"/>
      <c r="K43" s="70"/>
      <c r="L43" s="161" t="s">
        <v>493</v>
      </c>
      <c r="M43" s="162"/>
      <c r="N43" s="163"/>
      <c r="O43" t="s">
        <v>494</v>
      </c>
    </row>
    <row r="44" spans="1:15" ht="20.100000000000001" customHeight="1">
      <c r="A44">
        <v>1569</v>
      </c>
      <c r="B44" s="65">
        <v>37</v>
      </c>
      <c r="C44" s="100">
        <v>2020524073</v>
      </c>
      <c r="D44" s="67" t="s">
        <v>338</v>
      </c>
      <c r="E44" s="68" t="s">
        <v>134</v>
      </c>
      <c r="F44" s="102" t="s">
        <v>479</v>
      </c>
      <c r="G44" s="102" t="s">
        <v>513</v>
      </c>
      <c r="H44" s="69"/>
      <c r="I44" s="70"/>
      <c r="J44" s="70"/>
      <c r="K44" s="70"/>
      <c r="L44" s="161" t="s">
        <v>493</v>
      </c>
      <c r="M44" s="162"/>
      <c r="N44" s="163"/>
      <c r="O44" t="s">
        <v>494</v>
      </c>
    </row>
    <row r="45" spans="1:15" ht="20.100000000000001" customHeight="1">
      <c r="A45">
        <v>1570</v>
      </c>
      <c r="B45" s="65">
        <v>38</v>
      </c>
      <c r="C45" s="100">
        <v>2020526256</v>
      </c>
      <c r="D45" s="67" t="s">
        <v>339</v>
      </c>
      <c r="E45" s="68" t="s">
        <v>135</v>
      </c>
      <c r="F45" s="102" t="s">
        <v>479</v>
      </c>
      <c r="G45" s="102" t="s">
        <v>513</v>
      </c>
      <c r="H45" s="69"/>
      <c r="I45" s="70"/>
      <c r="J45" s="70"/>
      <c r="K45" s="70"/>
      <c r="L45" s="161" t="s">
        <v>493</v>
      </c>
      <c r="M45" s="162"/>
      <c r="N45" s="163"/>
      <c r="O45" t="s">
        <v>494</v>
      </c>
    </row>
    <row r="46" spans="1:15" ht="20.100000000000001" customHeight="1">
      <c r="A46">
        <v>1571</v>
      </c>
      <c r="B46" s="65">
        <v>39</v>
      </c>
      <c r="C46" s="100">
        <v>2020527298</v>
      </c>
      <c r="D46" s="67" t="s">
        <v>118</v>
      </c>
      <c r="E46" s="68" t="s">
        <v>135</v>
      </c>
      <c r="F46" s="102" t="s">
        <v>479</v>
      </c>
      <c r="G46" s="102" t="s">
        <v>513</v>
      </c>
      <c r="H46" s="69"/>
      <c r="I46" s="70"/>
      <c r="J46" s="70"/>
      <c r="K46" s="70"/>
      <c r="L46" s="161" t="s">
        <v>493</v>
      </c>
      <c r="M46" s="162"/>
      <c r="N46" s="163"/>
      <c r="O46" t="s">
        <v>494</v>
      </c>
    </row>
    <row r="47" spans="1:15" ht="20.100000000000001" customHeight="1">
      <c r="A47">
        <v>1572</v>
      </c>
      <c r="B47" s="65">
        <v>40</v>
      </c>
      <c r="C47" s="100">
        <v>2020527529</v>
      </c>
      <c r="D47" s="67" t="s">
        <v>82</v>
      </c>
      <c r="E47" s="68" t="s">
        <v>340</v>
      </c>
      <c r="F47" s="102" t="s">
        <v>479</v>
      </c>
      <c r="G47" s="102" t="s">
        <v>513</v>
      </c>
      <c r="H47" s="69"/>
      <c r="I47" s="70"/>
      <c r="J47" s="70"/>
      <c r="K47" s="70"/>
      <c r="L47" s="161" t="s">
        <v>493</v>
      </c>
      <c r="M47" s="162"/>
      <c r="N47" s="163"/>
      <c r="O47" t="s">
        <v>494</v>
      </c>
    </row>
    <row r="48" spans="1:15" ht="20.100000000000001" customHeight="1">
      <c r="A48">
        <v>1573</v>
      </c>
      <c r="B48" s="65">
        <v>41</v>
      </c>
      <c r="C48" s="100">
        <v>2020520587</v>
      </c>
      <c r="D48" s="67" t="s">
        <v>342</v>
      </c>
      <c r="E48" s="68" t="s">
        <v>138</v>
      </c>
      <c r="F48" s="102" t="s">
        <v>479</v>
      </c>
      <c r="G48" s="102" t="s">
        <v>513</v>
      </c>
      <c r="H48" s="69"/>
      <c r="I48" s="70"/>
      <c r="J48" s="70"/>
      <c r="K48" s="70"/>
      <c r="L48" s="161" t="s">
        <v>493</v>
      </c>
      <c r="M48" s="162"/>
      <c r="N48" s="163"/>
      <c r="O48" t="s">
        <v>494</v>
      </c>
    </row>
    <row r="49" spans="1:15" ht="20.100000000000001" customHeight="1">
      <c r="A49">
        <v>1574</v>
      </c>
      <c r="B49" s="65">
        <v>42</v>
      </c>
      <c r="C49" s="100">
        <v>2020524798</v>
      </c>
      <c r="D49" s="67" t="s">
        <v>343</v>
      </c>
      <c r="E49" s="68" t="s">
        <v>166</v>
      </c>
      <c r="F49" s="102" t="s">
        <v>479</v>
      </c>
      <c r="G49" s="102" t="s">
        <v>513</v>
      </c>
      <c r="H49" s="69"/>
      <c r="I49" s="70"/>
      <c r="J49" s="70"/>
      <c r="K49" s="70"/>
      <c r="L49" s="161" t="s">
        <v>493</v>
      </c>
      <c r="M49" s="162"/>
      <c r="N49" s="163"/>
      <c r="O49" t="s">
        <v>494</v>
      </c>
    </row>
    <row r="50" spans="1:15" ht="20.100000000000001" customHeight="1">
      <c r="A50">
        <v>1575</v>
      </c>
      <c r="B50" s="65">
        <v>43</v>
      </c>
      <c r="C50" s="100">
        <v>2020527597</v>
      </c>
      <c r="D50" s="67" t="s">
        <v>224</v>
      </c>
      <c r="E50" s="68" t="s">
        <v>156</v>
      </c>
      <c r="F50" s="102" t="s">
        <v>479</v>
      </c>
      <c r="G50" s="102" t="s">
        <v>513</v>
      </c>
      <c r="H50" s="69"/>
      <c r="I50" s="70"/>
      <c r="J50" s="70"/>
      <c r="K50" s="70"/>
      <c r="L50" s="161" t="s">
        <v>493</v>
      </c>
      <c r="M50" s="162"/>
      <c r="N50" s="163"/>
      <c r="O50" t="s">
        <v>494</v>
      </c>
    </row>
  </sheetData>
  <mergeCells count="59">
    <mergeCell ref="L46:N46"/>
    <mergeCell ref="L47:N47"/>
    <mergeCell ref="L48:N48"/>
    <mergeCell ref="L49:N49"/>
    <mergeCell ref="L50:N50"/>
    <mergeCell ref="L40:N40"/>
    <mergeCell ref="L41:N41"/>
    <mergeCell ref="L42:N42"/>
    <mergeCell ref="L43:N43"/>
    <mergeCell ref="L44:N44"/>
    <mergeCell ref="L45:N45"/>
    <mergeCell ref="L34:N34"/>
    <mergeCell ref="L35:N35"/>
    <mergeCell ref="L36:N36"/>
    <mergeCell ref="L37:N37"/>
    <mergeCell ref="L38:N38"/>
    <mergeCell ref="L39:N39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50 L8:N50 A8:A50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3" t="s">
        <v>5</v>
      </c>
      <c r="B1" s="123"/>
      <c r="C1" s="123"/>
      <c r="D1" s="12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3" t="s">
        <v>6</v>
      </c>
      <c r="B2" s="123"/>
      <c r="C2" s="123"/>
      <c r="D2" s="12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1" t="s">
        <v>3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7" t="s">
        <v>2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F5" s="46"/>
    </row>
    <row r="6" spans="1:32" s="11" customFormat="1" ht="17.25" customHeight="1">
      <c r="A6" s="124" t="s">
        <v>4</v>
      </c>
      <c r="B6" s="10"/>
      <c r="C6" s="127" t="s">
        <v>8</v>
      </c>
      <c r="D6" s="134" t="s">
        <v>9</v>
      </c>
      <c r="E6" s="142" t="s">
        <v>10</v>
      </c>
      <c r="F6" s="130" t="s">
        <v>11</v>
      </c>
      <c r="G6" s="127" t="s">
        <v>12</v>
      </c>
      <c r="H6" s="130" t="s">
        <v>13</v>
      </c>
      <c r="I6" s="133" t="s">
        <v>14</v>
      </c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 t="s">
        <v>15</v>
      </c>
      <c r="Y6" s="133"/>
      <c r="Z6" s="133"/>
      <c r="AA6" s="114" t="s">
        <v>16</v>
      </c>
      <c r="AB6" s="115"/>
      <c r="AC6" s="115"/>
      <c r="AD6" s="116"/>
    </row>
    <row r="7" spans="1:32" s="11" customFormat="1" ht="63.75" customHeight="1">
      <c r="A7" s="125"/>
      <c r="B7" s="12"/>
      <c r="C7" s="128"/>
      <c r="D7" s="135"/>
      <c r="E7" s="143"/>
      <c r="F7" s="131"/>
      <c r="G7" s="128"/>
      <c r="H7" s="138"/>
      <c r="I7" s="13" t="s">
        <v>31</v>
      </c>
      <c r="J7" s="14" t="s">
        <v>34</v>
      </c>
      <c r="K7" s="140" t="s">
        <v>32</v>
      </c>
      <c r="L7" s="140"/>
      <c r="M7" s="140"/>
      <c r="N7" s="140"/>
      <c r="O7" s="140" t="s">
        <v>33</v>
      </c>
      <c r="P7" s="140"/>
      <c r="Q7" s="140"/>
      <c r="R7" s="140"/>
      <c r="S7" s="140" t="s">
        <v>35</v>
      </c>
      <c r="T7" s="140"/>
      <c r="U7" s="140"/>
      <c r="V7" s="140"/>
      <c r="W7" s="14" t="s">
        <v>36</v>
      </c>
      <c r="X7" s="14" t="s">
        <v>37</v>
      </c>
      <c r="Y7" s="14" t="s">
        <v>38</v>
      </c>
      <c r="Z7" s="14" t="s">
        <v>39</v>
      </c>
      <c r="AA7" s="117"/>
      <c r="AB7" s="118"/>
      <c r="AC7" s="118"/>
      <c r="AD7" s="119"/>
    </row>
    <row r="8" spans="1:32" s="18" customFormat="1" ht="21">
      <c r="A8" s="126"/>
      <c r="B8" s="15"/>
      <c r="C8" s="129"/>
      <c r="D8" s="136"/>
      <c r="E8" s="144"/>
      <c r="F8" s="132"/>
      <c r="G8" s="129"/>
      <c r="H8" s="13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0"/>
      <c r="AB8" s="121"/>
      <c r="AC8" s="121"/>
      <c r="AD8" s="122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8" t="e">
        <f>IF(ISNA(VLOOKUP($B9,#REF!,AA$4,0))=FALSE,VLOOKUP($B9,#REF!,AA$4,0),"")</f>
        <v>#REF!</v>
      </c>
      <c r="AB9" s="149" t="e">
        <f>IF(ISNA(VLOOKUP($B9,#REF!,AB$4,0))=FALSE,VLOOKUP($B9,#REF!,AB$4,0),"")</f>
        <v>#REF!</v>
      </c>
      <c r="AC9" s="149" t="e">
        <f>IF(ISNA(VLOOKUP($B9,#REF!,AC$4,0))=FALSE,VLOOKUP($B9,#REF!,AC$4,0),"")</f>
        <v>#REF!</v>
      </c>
      <c r="AD9" s="15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1" t="e">
        <f>IF(ISNA(VLOOKUP($B23,#REF!,AA$4,0))=FALSE,VLOOKUP($B23,#REF!,AA$4,0),"")</f>
        <v>#REF!</v>
      </c>
      <c r="AB23" s="152" t="e">
        <f>IF(ISNA(VLOOKUP($B23,#REF!,AB$4,0))=FALSE,VLOOKUP($B23,#REF!,AB$4,0),"")</f>
        <v>#REF!</v>
      </c>
      <c r="AC23" s="152" t="e">
        <f>IF(ISNA(VLOOKUP($B23,#REF!,AC$4,0))=FALSE,VLOOKUP($B23,#REF!,AC$4,0),"")</f>
        <v>#REF!</v>
      </c>
      <c r="AD23" s="15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0" t="s">
        <v>30</v>
      </c>
      <c r="T24" s="110"/>
      <c r="U24" s="110"/>
      <c r="V24" s="110"/>
      <c r="W24" s="110"/>
      <c r="X24" s="110"/>
      <c r="Y24" s="110"/>
      <c r="Z24" s="110"/>
      <c r="AA24" s="11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0" t="s">
        <v>22</v>
      </c>
      <c r="L25" s="110"/>
      <c r="M25" s="110"/>
      <c r="N25" s="110"/>
      <c r="O25" s="110"/>
      <c r="P25" s="110"/>
      <c r="Q25" s="110"/>
      <c r="R25" s="110"/>
      <c r="T25" s="21"/>
      <c r="U25" s="21"/>
      <c r="V25" s="110" t="s">
        <v>23</v>
      </c>
      <c r="W25" s="110"/>
      <c r="X25" s="110"/>
      <c r="Y25" s="110"/>
      <c r="Z25" s="110"/>
      <c r="AA25" s="11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0" t="s">
        <v>24</v>
      </c>
      <c r="L26" s="110"/>
      <c r="M26" s="110"/>
      <c r="N26" s="110"/>
      <c r="O26" s="110"/>
      <c r="P26" s="110"/>
      <c r="Q26" s="110"/>
      <c r="R26" s="110"/>
      <c r="S26" s="30"/>
      <c r="T26" s="30"/>
      <c r="U26" s="30"/>
      <c r="V26" s="110" t="s">
        <v>24</v>
      </c>
      <c r="W26" s="110"/>
      <c r="X26" s="110"/>
      <c r="Y26" s="110"/>
      <c r="Z26" s="110"/>
      <c r="AA26" s="11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8" t="e">
        <f>IF(ISNA(VLOOKUP($B32,#REF!,AA$4,0))=FALSE,VLOOKUP($B32,#REF!,AA$4,0),"")</f>
        <v>#REF!</v>
      </c>
      <c r="AB32" s="149" t="e">
        <f>IF(ISNA(VLOOKUP($B32,#REF!,AB$4,0))=FALSE,VLOOKUP($B32,#REF!,AB$4,0),"")</f>
        <v>#REF!</v>
      </c>
      <c r="AC32" s="149" t="e">
        <f>IF(ISNA(VLOOKUP($B32,#REF!,AC$4,0))=FALSE,VLOOKUP($B32,#REF!,AC$4,0),"")</f>
        <v>#REF!</v>
      </c>
      <c r="AD32" s="15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1" t="e">
        <f>IF(ISNA(VLOOKUP($B46,#REF!,AA$4,0))=FALSE,VLOOKUP($B46,#REF!,AA$4,0),"")</f>
        <v>#REF!</v>
      </c>
      <c r="AB46" s="152" t="e">
        <f>IF(ISNA(VLOOKUP($B46,#REF!,AB$4,0))=FALSE,VLOOKUP($B46,#REF!,AB$4,0),"")</f>
        <v>#REF!</v>
      </c>
      <c r="AC46" s="152" t="e">
        <f>IF(ISNA(VLOOKUP($B46,#REF!,AC$4,0))=FALSE,VLOOKUP($B46,#REF!,AC$4,0),"")</f>
        <v>#REF!</v>
      </c>
      <c r="AD46" s="15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0" t="s">
        <v>30</v>
      </c>
      <c r="T47" s="110"/>
      <c r="U47" s="110"/>
      <c r="V47" s="110"/>
      <c r="W47" s="110"/>
      <c r="X47" s="110"/>
      <c r="Y47" s="110"/>
      <c r="Z47" s="110"/>
      <c r="AA47" s="11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0" t="s">
        <v>22</v>
      </c>
      <c r="L48" s="110"/>
      <c r="M48" s="110"/>
      <c r="N48" s="110"/>
      <c r="O48" s="110"/>
      <c r="P48" s="110"/>
      <c r="Q48" s="110"/>
      <c r="R48" s="110"/>
      <c r="T48" s="21"/>
      <c r="U48" s="21"/>
      <c r="V48" s="110" t="s">
        <v>23</v>
      </c>
      <c r="W48" s="110"/>
      <c r="X48" s="110"/>
      <c r="Y48" s="110"/>
      <c r="Z48" s="110"/>
      <c r="AA48" s="11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0" t="s">
        <v>24</v>
      </c>
      <c r="L49" s="110"/>
      <c r="M49" s="110"/>
      <c r="N49" s="110"/>
      <c r="O49" s="110"/>
      <c r="P49" s="110"/>
      <c r="Q49" s="110"/>
      <c r="R49" s="110"/>
      <c r="S49" s="30"/>
      <c r="T49" s="30"/>
      <c r="U49" s="30"/>
      <c r="V49" s="110" t="s">
        <v>24</v>
      </c>
      <c r="W49" s="110"/>
      <c r="X49" s="110"/>
      <c r="Y49" s="110"/>
      <c r="Z49" s="110"/>
      <c r="AA49" s="11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1"/>
      <c r="AB55" s="112"/>
      <c r="AC55" s="112"/>
      <c r="AD55" s="113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4"/>
      <c r="AB56" s="105"/>
      <c r="AC56" s="105"/>
      <c r="AD56" s="106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4"/>
      <c r="AB57" s="105"/>
      <c r="AC57" s="105"/>
      <c r="AD57" s="106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4"/>
      <c r="AB58" s="105"/>
      <c r="AC58" s="105"/>
      <c r="AD58" s="106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4"/>
      <c r="AB59" s="105"/>
      <c r="AC59" s="105"/>
      <c r="AD59" s="106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4"/>
      <c r="AB60" s="105"/>
      <c r="AC60" s="105"/>
      <c r="AD60" s="106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4"/>
      <c r="AB61" s="105"/>
      <c r="AC61" s="105"/>
      <c r="AD61" s="106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4"/>
      <c r="AB62" s="105"/>
      <c r="AC62" s="105"/>
      <c r="AD62" s="106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4"/>
      <c r="AB63" s="105"/>
      <c r="AC63" s="105"/>
      <c r="AD63" s="106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4"/>
      <c r="AB64" s="105"/>
      <c r="AC64" s="105"/>
      <c r="AD64" s="106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4"/>
      <c r="AB65" s="105"/>
      <c r="AC65" s="105"/>
      <c r="AD65" s="106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4"/>
      <c r="AB66" s="105"/>
      <c r="AC66" s="105"/>
      <c r="AD66" s="106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4"/>
      <c r="AB67" s="105"/>
      <c r="AC67" s="105"/>
      <c r="AD67" s="106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4"/>
      <c r="AB68" s="105"/>
      <c r="AC68" s="105"/>
      <c r="AD68" s="106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7"/>
      <c r="AB69" s="108"/>
      <c r="AC69" s="108"/>
      <c r="AD69" s="10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0" t="s">
        <v>30</v>
      </c>
      <c r="T70" s="110"/>
      <c r="U70" s="110"/>
      <c r="V70" s="110"/>
      <c r="W70" s="110"/>
      <c r="X70" s="110"/>
      <c r="Y70" s="110"/>
      <c r="Z70" s="110"/>
      <c r="AA70" s="110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0" t="s">
        <v>22</v>
      </c>
      <c r="L71" s="110"/>
      <c r="M71" s="110"/>
      <c r="N71" s="110"/>
      <c r="O71" s="110"/>
      <c r="P71" s="110"/>
      <c r="Q71" s="110"/>
      <c r="R71" s="110"/>
      <c r="T71" s="21"/>
      <c r="U71" s="21"/>
      <c r="V71" s="110" t="s">
        <v>23</v>
      </c>
      <c r="W71" s="110"/>
      <c r="X71" s="110"/>
      <c r="Y71" s="110"/>
      <c r="Z71" s="110"/>
      <c r="AA71" s="110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0" t="s">
        <v>24</v>
      </c>
      <c r="L72" s="110"/>
      <c r="M72" s="110"/>
      <c r="N72" s="110"/>
      <c r="O72" s="110"/>
      <c r="P72" s="110"/>
      <c r="Q72" s="110"/>
      <c r="R72" s="110"/>
      <c r="S72" s="30"/>
      <c r="T72" s="30"/>
      <c r="U72" s="30"/>
      <c r="V72" s="110" t="s">
        <v>24</v>
      </c>
      <c r="W72" s="110"/>
      <c r="X72" s="110"/>
      <c r="Y72" s="110"/>
      <c r="Z72" s="110"/>
      <c r="AA72" s="110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1"/>
      <c r="AB78" s="112"/>
      <c r="AC78" s="112"/>
      <c r="AD78" s="113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4"/>
      <c r="AB79" s="105"/>
      <c r="AC79" s="105"/>
      <c r="AD79" s="106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4"/>
      <c r="AB80" s="105"/>
      <c r="AC80" s="105"/>
      <c r="AD80" s="106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4"/>
      <c r="AB81" s="105"/>
      <c r="AC81" s="105"/>
      <c r="AD81" s="106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4"/>
      <c r="AB82" s="105"/>
      <c r="AC82" s="105"/>
      <c r="AD82" s="106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4"/>
      <c r="AB83" s="105"/>
      <c r="AC83" s="105"/>
      <c r="AD83" s="106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4"/>
      <c r="AB84" s="105"/>
      <c r="AC84" s="105"/>
      <c r="AD84" s="106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4"/>
      <c r="AB85" s="105"/>
      <c r="AC85" s="105"/>
      <c r="AD85" s="106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4"/>
      <c r="AB86" s="105"/>
      <c r="AC86" s="105"/>
      <c r="AD86" s="106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4"/>
      <c r="AB87" s="105"/>
      <c r="AC87" s="105"/>
      <c r="AD87" s="106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4"/>
      <c r="AB88" s="105"/>
      <c r="AC88" s="105"/>
      <c r="AD88" s="106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4"/>
      <c r="AB89" s="105"/>
      <c r="AC89" s="105"/>
      <c r="AD89" s="106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4"/>
      <c r="AB90" s="105"/>
      <c r="AC90" s="105"/>
      <c r="AD90" s="106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4"/>
      <c r="AB91" s="105"/>
      <c r="AC91" s="105"/>
      <c r="AD91" s="106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7"/>
      <c r="AB92" s="108"/>
      <c r="AC92" s="108"/>
      <c r="AD92" s="10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0" t="s">
        <v>30</v>
      </c>
      <c r="T93" s="110"/>
      <c r="U93" s="110"/>
      <c r="V93" s="110"/>
      <c r="W93" s="110"/>
      <c r="X93" s="110"/>
      <c r="Y93" s="110"/>
      <c r="Z93" s="110"/>
      <c r="AA93" s="11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0" t="s">
        <v>22</v>
      </c>
      <c r="L94" s="110"/>
      <c r="M94" s="110"/>
      <c r="N94" s="110"/>
      <c r="O94" s="110"/>
      <c r="P94" s="110"/>
      <c r="Q94" s="110"/>
      <c r="R94" s="110"/>
      <c r="T94" s="21"/>
      <c r="U94" s="21"/>
      <c r="V94" s="110" t="s">
        <v>23</v>
      </c>
      <c r="W94" s="110"/>
      <c r="X94" s="110"/>
      <c r="Y94" s="110"/>
      <c r="Z94" s="110"/>
      <c r="AA94" s="11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0" t="s">
        <v>24</v>
      </c>
      <c r="L95" s="110"/>
      <c r="M95" s="110"/>
      <c r="N95" s="110"/>
      <c r="O95" s="110"/>
      <c r="P95" s="110"/>
      <c r="Q95" s="110"/>
      <c r="R95" s="110"/>
      <c r="S95" s="30"/>
      <c r="T95" s="30"/>
      <c r="U95" s="30"/>
      <c r="V95" s="110" t="s">
        <v>24</v>
      </c>
      <c r="W95" s="110"/>
      <c r="X95" s="110"/>
      <c r="Y95" s="110"/>
      <c r="Z95" s="110"/>
      <c r="AA95" s="11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3" t="s">
        <v>5</v>
      </c>
      <c r="B1" s="123"/>
      <c r="C1" s="123"/>
      <c r="D1" s="12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3" t="s">
        <v>6</v>
      </c>
      <c r="B2" s="123"/>
      <c r="C2" s="123"/>
      <c r="D2" s="12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1" t="s">
        <v>3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7" t="s">
        <v>2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F5" s="46"/>
    </row>
    <row r="6" spans="1:32" s="11" customFormat="1" ht="17.25" customHeight="1">
      <c r="A6" s="124" t="s">
        <v>4</v>
      </c>
      <c r="B6" s="10"/>
      <c r="C6" s="127" t="s">
        <v>8</v>
      </c>
      <c r="D6" s="134" t="s">
        <v>9</v>
      </c>
      <c r="E6" s="142" t="s">
        <v>10</v>
      </c>
      <c r="F6" s="130" t="s">
        <v>11</v>
      </c>
      <c r="G6" s="127" t="s">
        <v>12</v>
      </c>
      <c r="H6" s="130" t="s">
        <v>13</v>
      </c>
      <c r="I6" s="133" t="s">
        <v>14</v>
      </c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 t="s">
        <v>15</v>
      </c>
      <c r="Y6" s="133"/>
      <c r="Z6" s="133"/>
      <c r="AA6" s="114" t="s">
        <v>16</v>
      </c>
      <c r="AB6" s="115"/>
      <c r="AC6" s="115"/>
      <c r="AD6" s="116"/>
    </row>
    <row r="7" spans="1:32" s="11" customFormat="1" ht="63.75" customHeight="1">
      <c r="A7" s="125"/>
      <c r="B7" s="12"/>
      <c r="C7" s="128"/>
      <c r="D7" s="135"/>
      <c r="E7" s="143"/>
      <c r="F7" s="131"/>
      <c r="G7" s="128"/>
      <c r="H7" s="138"/>
      <c r="I7" s="13" t="s">
        <v>31</v>
      </c>
      <c r="J7" s="14" t="s">
        <v>34</v>
      </c>
      <c r="K7" s="140" t="s">
        <v>32</v>
      </c>
      <c r="L7" s="140"/>
      <c r="M7" s="140"/>
      <c r="N7" s="140"/>
      <c r="O7" s="140" t="s">
        <v>33</v>
      </c>
      <c r="P7" s="140"/>
      <c r="Q7" s="140"/>
      <c r="R7" s="140"/>
      <c r="S7" s="140" t="s">
        <v>35</v>
      </c>
      <c r="T7" s="140"/>
      <c r="U7" s="140"/>
      <c r="V7" s="140"/>
      <c r="W7" s="14" t="s">
        <v>36</v>
      </c>
      <c r="X7" s="14" t="s">
        <v>37</v>
      </c>
      <c r="Y7" s="14" t="s">
        <v>38</v>
      </c>
      <c r="Z7" s="14" t="s">
        <v>39</v>
      </c>
      <c r="AA7" s="117"/>
      <c r="AB7" s="118"/>
      <c r="AC7" s="118"/>
      <c r="AD7" s="119"/>
    </row>
    <row r="8" spans="1:32" s="18" customFormat="1" ht="21">
      <c r="A8" s="126"/>
      <c r="B8" s="15"/>
      <c r="C8" s="129"/>
      <c r="D8" s="136"/>
      <c r="E8" s="144"/>
      <c r="F8" s="132"/>
      <c r="G8" s="129"/>
      <c r="H8" s="13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0"/>
      <c r="AB8" s="121"/>
      <c r="AC8" s="121"/>
      <c r="AD8" s="122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8" t="e">
        <f>IF(ISNA(VLOOKUP($B9,#REF!,AA$4,0))=FALSE,VLOOKUP($B9,#REF!,AA$4,0),"")</f>
        <v>#REF!</v>
      </c>
      <c r="AB9" s="149" t="e">
        <f>IF(ISNA(VLOOKUP($B9,#REF!,AB$4,0))=FALSE,VLOOKUP($B9,#REF!,AB$4,0),"")</f>
        <v>#REF!</v>
      </c>
      <c r="AC9" s="149" t="e">
        <f>IF(ISNA(VLOOKUP($B9,#REF!,AC$4,0))=FALSE,VLOOKUP($B9,#REF!,AC$4,0),"")</f>
        <v>#REF!</v>
      </c>
      <c r="AD9" s="15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1" t="e">
        <f>IF(ISNA(VLOOKUP($B23,#REF!,AA$4,0))=FALSE,VLOOKUP($B23,#REF!,AA$4,0),"")</f>
        <v>#REF!</v>
      </c>
      <c r="AB23" s="152" t="e">
        <f>IF(ISNA(VLOOKUP($B23,#REF!,AB$4,0))=FALSE,VLOOKUP($B23,#REF!,AB$4,0),"")</f>
        <v>#REF!</v>
      </c>
      <c r="AC23" s="152" t="e">
        <f>IF(ISNA(VLOOKUP($B23,#REF!,AC$4,0))=FALSE,VLOOKUP($B23,#REF!,AC$4,0),"")</f>
        <v>#REF!</v>
      </c>
      <c r="AD23" s="15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0" t="s">
        <v>30</v>
      </c>
      <c r="T24" s="110"/>
      <c r="U24" s="110"/>
      <c r="V24" s="110"/>
      <c r="W24" s="110"/>
      <c r="X24" s="110"/>
      <c r="Y24" s="110"/>
      <c r="Z24" s="110"/>
      <c r="AA24" s="11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0" t="s">
        <v>22</v>
      </c>
      <c r="L25" s="110"/>
      <c r="M25" s="110"/>
      <c r="N25" s="110"/>
      <c r="O25" s="110"/>
      <c r="P25" s="110"/>
      <c r="Q25" s="110"/>
      <c r="R25" s="110"/>
      <c r="T25" s="21"/>
      <c r="U25" s="21"/>
      <c r="V25" s="110" t="s">
        <v>23</v>
      </c>
      <c r="W25" s="110"/>
      <c r="X25" s="110"/>
      <c r="Y25" s="110"/>
      <c r="Z25" s="110"/>
      <c r="AA25" s="11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0" t="s">
        <v>24</v>
      </c>
      <c r="L26" s="110"/>
      <c r="M26" s="110"/>
      <c r="N26" s="110"/>
      <c r="O26" s="110"/>
      <c r="P26" s="110"/>
      <c r="Q26" s="110"/>
      <c r="R26" s="110"/>
      <c r="S26" s="30"/>
      <c r="T26" s="30"/>
      <c r="U26" s="30"/>
      <c r="V26" s="110" t="s">
        <v>24</v>
      </c>
      <c r="W26" s="110"/>
      <c r="X26" s="110"/>
      <c r="Y26" s="110"/>
      <c r="Z26" s="110"/>
      <c r="AA26" s="11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8" t="e">
        <f>IF(ISNA(VLOOKUP($B32,#REF!,AA$4,0))=FALSE,VLOOKUP($B32,#REF!,AA$4,0),"")</f>
        <v>#REF!</v>
      </c>
      <c r="AB32" s="149" t="e">
        <f>IF(ISNA(VLOOKUP($B32,#REF!,AB$4,0))=FALSE,VLOOKUP($B32,#REF!,AB$4,0),"")</f>
        <v>#REF!</v>
      </c>
      <c r="AC32" s="149" t="e">
        <f>IF(ISNA(VLOOKUP($B32,#REF!,AC$4,0))=FALSE,VLOOKUP($B32,#REF!,AC$4,0),"")</f>
        <v>#REF!</v>
      </c>
      <c r="AD32" s="15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1" t="e">
        <f>IF(ISNA(VLOOKUP($B46,#REF!,AA$4,0))=FALSE,VLOOKUP($B46,#REF!,AA$4,0),"")</f>
        <v>#REF!</v>
      </c>
      <c r="AB46" s="152" t="e">
        <f>IF(ISNA(VLOOKUP($B46,#REF!,AB$4,0))=FALSE,VLOOKUP($B46,#REF!,AB$4,0),"")</f>
        <v>#REF!</v>
      </c>
      <c r="AC46" s="152" t="e">
        <f>IF(ISNA(VLOOKUP($B46,#REF!,AC$4,0))=FALSE,VLOOKUP($B46,#REF!,AC$4,0),"")</f>
        <v>#REF!</v>
      </c>
      <c r="AD46" s="15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0" t="s">
        <v>30</v>
      </c>
      <c r="T47" s="110"/>
      <c r="U47" s="110"/>
      <c r="V47" s="110"/>
      <c r="W47" s="110"/>
      <c r="X47" s="110"/>
      <c r="Y47" s="110"/>
      <c r="Z47" s="110"/>
      <c r="AA47" s="11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0" t="s">
        <v>22</v>
      </c>
      <c r="L48" s="110"/>
      <c r="M48" s="110"/>
      <c r="N48" s="110"/>
      <c r="O48" s="110"/>
      <c r="P48" s="110"/>
      <c r="Q48" s="110"/>
      <c r="R48" s="110"/>
      <c r="T48" s="21"/>
      <c r="U48" s="21"/>
      <c r="V48" s="110" t="s">
        <v>23</v>
      </c>
      <c r="W48" s="110"/>
      <c r="X48" s="110"/>
      <c r="Y48" s="110"/>
      <c r="Z48" s="110"/>
      <c r="AA48" s="11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0" t="s">
        <v>24</v>
      </c>
      <c r="L49" s="110"/>
      <c r="M49" s="110"/>
      <c r="N49" s="110"/>
      <c r="O49" s="110"/>
      <c r="P49" s="110"/>
      <c r="Q49" s="110"/>
      <c r="R49" s="110"/>
      <c r="S49" s="30"/>
      <c r="T49" s="30"/>
      <c r="U49" s="30"/>
      <c r="V49" s="110" t="s">
        <v>24</v>
      </c>
      <c r="W49" s="110"/>
      <c r="X49" s="110"/>
      <c r="Y49" s="110"/>
      <c r="Z49" s="110"/>
      <c r="AA49" s="11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8" t="e">
        <f>IF(ISNA(VLOOKUP($B55,#REF!,AA$4,0))=FALSE,VLOOKUP($B55,#REF!,AA$4,0),"")</f>
        <v>#REF!</v>
      </c>
      <c r="AB55" s="149" t="e">
        <f>IF(ISNA(VLOOKUP($B55,#REF!,AB$4,0))=FALSE,VLOOKUP($B55,#REF!,AB$4,0),"")</f>
        <v>#REF!</v>
      </c>
      <c r="AC55" s="149" t="e">
        <f>IF(ISNA(VLOOKUP($B55,#REF!,AC$4,0))=FALSE,VLOOKUP($B55,#REF!,AC$4,0),"")</f>
        <v>#REF!</v>
      </c>
      <c r="AD55" s="15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5" t="e">
        <f>IF(ISNA(VLOOKUP($B56,#REF!,AA$4,0))=FALSE,VLOOKUP($B56,#REF!,AA$4,0),"")</f>
        <v>#REF!</v>
      </c>
      <c r="AB56" s="146" t="e">
        <f>IF(ISNA(VLOOKUP($B56,#REF!,AB$4,0))=FALSE,VLOOKUP($B56,#REF!,AB$4,0),"")</f>
        <v>#REF!</v>
      </c>
      <c r="AC56" s="146" t="e">
        <f>IF(ISNA(VLOOKUP($B56,#REF!,AC$4,0))=FALSE,VLOOKUP($B56,#REF!,AC$4,0),"")</f>
        <v>#REF!</v>
      </c>
      <c r="AD56" s="14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5" t="e">
        <f>IF(ISNA(VLOOKUP($B57,#REF!,AA$4,0))=FALSE,VLOOKUP($B57,#REF!,AA$4,0),"")</f>
        <v>#REF!</v>
      </c>
      <c r="AB57" s="146" t="e">
        <f>IF(ISNA(VLOOKUP($B57,#REF!,AB$4,0))=FALSE,VLOOKUP($B57,#REF!,AB$4,0),"")</f>
        <v>#REF!</v>
      </c>
      <c r="AC57" s="146" t="e">
        <f>IF(ISNA(VLOOKUP($B57,#REF!,AC$4,0))=FALSE,VLOOKUP($B57,#REF!,AC$4,0),"")</f>
        <v>#REF!</v>
      </c>
      <c r="AD57" s="14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5" t="e">
        <f>IF(ISNA(VLOOKUP($B58,#REF!,AA$4,0))=FALSE,VLOOKUP($B58,#REF!,AA$4,0),"")</f>
        <v>#REF!</v>
      </c>
      <c r="AB58" s="146" t="e">
        <f>IF(ISNA(VLOOKUP($B58,#REF!,AB$4,0))=FALSE,VLOOKUP($B58,#REF!,AB$4,0),"")</f>
        <v>#REF!</v>
      </c>
      <c r="AC58" s="146" t="e">
        <f>IF(ISNA(VLOOKUP($B58,#REF!,AC$4,0))=FALSE,VLOOKUP($B58,#REF!,AC$4,0),"")</f>
        <v>#REF!</v>
      </c>
      <c r="AD58" s="14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5" t="e">
        <f>IF(ISNA(VLOOKUP($B59,#REF!,AA$4,0))=FALSE,VLOOKUP($B59,#REF!,AA$4,0),"")</f>
        <v>#REF!</v>
      </c>
      <c r="AB59" s="146" t="e">
        <f>IF(ISNA(VLOOKUP($B59,#REF!,AB$4,0))=FALSE,VLOOKUP($B59,#REF!,AB$4,0),"")</f>
        <v>#REF!</v>
      </c>
      <c r="AC59" s="146" t="e">
        <f>IF(ISNA(VLOOKUP($B59,#REF!,AC$4,0))=FALSE,VLOOKUP($B59,#REF!,AC$4,0),"")</f>
        <v>#REF!</v>
      </c>
      <c r="AD59" s="14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5" t="e">
        <f>IF(ISNA(VLOOKUP($B60,#REF!,AA$4,0))=FALSE,VLOOKUP($B60,#REF!,AA$4,0),"")</f>
        <v>#REF!</v>
      </c>
      <c r="AB60" s="146" t="e">
        <f>IF(ISNA(VLOOKUP($B60,#REF!,AB$4,0))=FALSE,VLOOKUP($B60,#REF!,AB$4,0),"")</f>
        <v>#REF!</v>
      </c>
      <c r="AC60" s="146" t="e">
        <f>IF(ISNA(VLOOKUP($B60,#REF!,AC$4,0))=FALSE,VLOOKUP($B60,#REF!,AC$4,0),"")</f>
        <v>#REF!</v>
      </c>
      <c r="AD60" s="14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5" t="e">
        <f>IF(ISNA(VLOOKUP($B61,#REF!,AA$4,0))=FALSE,VLOOKUP($B61,#REF!,AA$4,0),"")</f>
        <v>#REF!</v>
      </c>
      <c r="AB61" s="146" t="e">
        <f>IF(ISNA(VLOOKUP($B61,#REF!,AB$4,0))=FALSE,VLOOKUP($B61,#REF!,AB$4,0),"")</f>
        <v>#REF!</v>
      </c>
      <c r="AC61" s="146" t="e">
        <f>IF(ISNA(VLOOKUP($B61,#REF!,AC$4,0))=FALSE,VLOOKUP($B61,#REF!,AC$4,0),"")</f>
        <v>#REF!</v>
      </c>
      <c r="AD61" s="14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5" t="e">
        <f>IF(ISNA(VLOOKUP($B62,#REF!,AA$4,0))=FALSE,VLOOKUP($B62,#REF!,AA$4,0),"")</f>
        <v>#REF!</v>
      </c>
      <c r="AB62" s="146" t="e">
        <f>IF(ISNA(VLOOKUP($B62,#REF!,AB$4,0))=FALSE,VLOOKUP($B62,#REF!,AB$4,0),"")</f>
        <v>#REF!</v>
      </c>
      <c r="AC62" s="146" t="e">
        <f>IF(ISNA(VLOOKUP($B62,#REF!,AC$4,0))=FALSE,VLOOKUP($B62,#REF!,AC$4,0),"")</f>
        <v>#REF!</v>
      </c>
      <c r="AD62" s="14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5" t="e">
        <f>IF(ISNA(VLOOKUP($B63,#REF!,AA$4,0))=FALSE,VLOOKUP($B63,#REF!,AA$4,0),"")</f>
        <v>#REF!</v>
      </c>
      <c r="AB63" s="146" t="e">
        <f>IF(ISNA(VLOOKUP($B63,#REF!,AB$4,0))=FALSE,VLOOKUP($B63,#REF!,AB$4,0),"")</f>
        <v>#REF!</v>
      </c>
      <c r="AC63" s="146" t="e">
        <f>IF(ISNA(VLOOKUP($B63,#REF!,AC$4,0))=FALSE,VLOOKUP($B63,#REF!,AC$4,0),"")</f>
        <v>#REF!</v>
      </c>
      <c r="AD63" s="14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5" t="e">
        <f>IF(ISNA(VLOOKUP($B64,#REF!,AA$4,0))=FALSE,VLOOKUP($B64,#REF!,AA$4,0),"")</f>
        <v>#REF!</v>
      </c>
      <c r="AB64" s="146" t="e">
        <f>IF(ISNA(VLOOKUP($B64,#REF!,AB$4,0))=FALSE,VLOOKUP($B64,#REF!,AB$4,0),"")</f>
        <v>#REF!</v>
      </c>
      <c r="AC64" s="146" t="e">
        <f>IF(ISNA(VLOOKUP($B64,#REF!,AC$4,0))=FALSE,VLOOKUP($B64,#REF!,AC$4,0),"")</f>
        <v>#REF!</v>
      </c>
      <c r="AD64" s="14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5" t="e">
        <f>IF(ISNA(VLOOKUP($B65,#REF!,AA$4,0))=FALSE,VLOOKUP($B65,#REF!,AA$4,0),"")</f>
        <v>#REF!</v>
      </c>
      <c r="AB65" s="146" t="e">
        <f>IF(ISNA(VLOOKUP($B65,#REF!,AB$4,0))=FALSE,VLOOKUP($B65,#REF!,AB$4,0),"")</f>
        <v>#REF!</v>
      </c>
      <c r="AC65" s="146" t="e">
        <f>IF(ISNA(VLOOKUP($B65,#REF!,AC$4,0))=FALSE,VLOOKUP($B65,#REF!,AC$4,0),"")</f>
        <v>#REF!</v>
      </c>
      <c r="AD65" s="14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5" t="e">
        <f>IF(ISNA(VLOOKUP($B66,#REF!,AA$4,0))=FALSE,VLOOKUP($B66,#REF!,AA$4,0),"")</f>
        <v>#REF!</v>
      </c>
      <c r="AB66" s="146" t="e">
        <f>IF(ISNA(VLOOKUP($B66,#REF!,AB$4,0))=FALSE,VLOOKUP($B66,#REF!,AB$4,0),"")</f>
        <v>#REF!</v>
      </c>
      <c r="AC66" s="146" t="e">
        <f>IF(ISNA(VLOOKUP($B66,#REF!,AC$4,0))=FALSE,VLOOKUP($B66,#REF!,AC$4,0),"")</f>
        <v>#REF!</v>
      </c>
      <c r="AD66" s="14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5" t="e">
        <f>IF(ISNA(VLOOKUP($B67,#REF!,AA$4,0))=FALSE,VLOOKUP($B67,#REF!,AA$4,0),"")</f>
        <v>#REF!</v>
      </c>
      <c r="AB67" s="146" t="e">
        <f>IF(ISNA(VLOOKUP($B67,#REF!,AB$4,0))=FALSE,VLOOKUP($B67,#REF!,AB$4,0),"")</f>
        <v>#REF!</v>
      </c>
      <c r="AC67" s="146" t="e">
        <f>IF(ISNA(VLOOKUP($B67,#REF!,AC$4,0))=FALSE,VLOOKUP($B67,#REF!,AC$4,0),"")</f>
        <v>#REF!</v>
      </c>
      <c r="AD67" s="14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5" t="e">
        <f>IF(ISNA(VLOOKUP($B68,#REF!,AA$4,0))=FALSE,VLOOKUP($B68,#REF!,AA$4,0),"")</f>
        <v>#REF!</v>
      </c>
      <c r="AB68" s="146" t="e">
        <f>IF(ISNA(VLOOKUP($B68,#REF!,AB$4,0))=FALSE,VLOOKUP($B68,#REF!,AB$4,0),"")</f>
        <v>#REF!</v>
      </c>
      <c r="AC68" s="146" t="e">
        <f>IF(ISNA(VLOOKUP($B68,#REF!,AC$4,0))=FALSE,VLOOKUP($B68,#REF!,AC$4,0),"")</f>
        <v>#REF!</v>
      </c>
      <c r="AD68" s="14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1" t="e">
        <f>IF(ISNA(VLOOKUP($B69,#REF!,AA$4,0))=FALSE,VLOOKUP($B69,#REF!,AA$4,0),"")</f>
        <v>#REF!</v>
      </c>
      <c r="AB69" s="152" t="e">
        <f>IF(ISNA(VLOOKUP($B69,#REF!,AB$4,0))=FALSE,VLOOKUP($B69,#REF!,AB$4,0),"")</f>
        <v>#REF!</v>
      </c>
      <c r="AC69" s="152" t="e">
        <f>IF(ISNA(VLOOKUP($B69,#REF!,AC$4,0))=FALSE,VLOOKUP($B69,#REF!,AC$4,0),"")</f>
        <v>#REF!</v>
      </c>
      <c r="AD69" s="15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0" t="s">
        <v>30</v>
      </c>
      <c r="T70" s="110"/>
      <c r="U70" s="110"/>
      <c r="V70" s="110"/>
      <c r="W70" s="110"/>
      <c r="X70" s="110"/>
      <c r="Y70" s="110"/>
      <c r="Z70" s="110"/>
      <c r="AA70" s="11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0" t="s">
        <v>22</v>
      </c>
      <c r="L71" s="110"/>
      <c r="M71" s="110"/>
      <c r="N71" s="110"/>
      <c r="O71" s="110"/>
      <c r="P71" s="110"/>
      <c r="Q71" s="110"/>
      <c r="R71" s="110"/>
      <c r="T71" s="21"/>
      <c r="U71" s="21"/>
      <c r="V71" s="110" t="s">
        <v>23</v>
      </c>
      <c r="W71" s="110"/>
      <c r="X71" s="110"/>
      <c r="Y71" s="110"/>
      <c r="Z71" s="110"/>
      <c r="AA71" s="11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0" t="s">
        <v>24</v>
      </c>
      <c r="L72" s="110"/>
      <c r="M72" s="110"/>
      <c r="N72" s="110"/>
      <c r="O72" s="110"/>
      <c r="P72" s="110"/>
      <c r="Q72" s="110"/>
      <c r="R72" s="110"/>
      <c r="S72" s="30"/>
      <c r="T72" s="30"/>
      <c r="U72" s="30"/>
      <c r="V72" s="110" t="s">
        <v>24</v>
      </c>
      <c r="W72" s="110"/>
      <c r="X72" s="110"/>
      <c r="Y72" s="110"/>
      <c r="Z72" s="110"/>
      <c r="AA72" s="11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1"/>
      <c r="AB78" s="112"/>
      <c r="AC78" s="112"/>
      <c r="AD78" s="113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4"/>
      <c r="AB79" s="105"/>
      <c r="AC79" s="105"/>
      <c r="AD79" s="106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4"/>
      <c r="AB80" s="105"/>
      <c r="AC80" s="105"/>
      <c r="AD80" s="106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4"/>
      <c r="AB81" s="105"/>
      <c r="AC81" s="105"/>
      <c r="AD81" s="106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4"/>
      <c r="AB82" s="105"/>
      <c r="AC82" s="105"/>
      <c r="AD82" s="106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4"/>
      <c r="AB83" s="105"/>
      <c r="AC83" s="105"/>
      <c r="AD83" s="106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4"/>
      <c r="AB84" s="105"/>
      <c r="AC84" s="105"/>
      <c r="AD84" s="106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4"/>
      <c r="AB85" s="105"/>
      <c r="AC85" s="105"/>
      <c r="AD85" s="106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4"/>
      <c r="AB86" s="105"/>
      <c r="AC86" s="105"/>
      <c r="AD86" s="106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4"/>
      <c r="AB87" s="105"/>
      <c r="AC87" s="105"/>
      <c r="AD87" s="106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4"/>
      <c r="AB88" s="105"/>
      <c r="AC88" s="105"/>
      <c r="AD88" s="106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4"/>
      <c r="AB89" s="105"/>
      <c r="AC89" s="105"/>
      <c r="AD89" s="106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4"/>
      <c r="AB90" s="105"/>
      <c r="AC90" s="105"/>
      <c r="AD90" s="106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4"/>
      <c r="AB91" s="105"/>
      <c r="AC91" s="105"/>
      <c r="AD91" s="106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7"/>
      <c r="AB92" s="108"/>
      <c r="AC92" s="108"/>
      <c r="AD92" s="10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0" t="s">
        <v>30</v>
      </c>
      <c r="T93" s="110"/>
      <c r="U93" s="110"/>
      <c r="V93" s="110"/>
      <c r="W93" s="110"/>
      <c r="X93" s="110"/>
      <c r="Y93" s="110"/>
      <c r="Z93" s="110"/>
      <c r="AA93" s="11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0" t="s">
        <v>22</v>
      </c>
      <c r="L94" s="110"/>
      <c r="M94" s="110"/>
      <c r="N94" s="110"/>
      <c r="O94" s="110"/>
      <c r="P94" s="110"/>
      <c r="Q94" s="110"/>
      <c r="R94" s="110"/>
      <c r="T94" s="21"/>
      <c r="U94" s="21"/>
      <c r="V94" s="110" t="s">
        <v>23</v>
      </c>
      <c r="W94" s="110"/>
      <c r="X94" s="110"/>
      <c r="Y94" s="110"/>
      <c r="Z94" s="110"/>
      <c r="AA94" s="11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0" t="s">
        <v>24</v>
      </c>
      <c r="L95" s="110"/>
      <c r="M95" s="110"/>
      <c r="N95" s="110"/>
      <c r="O95" s="110"/>
      <c r="P95" s="110"/>
      <c r="Q95" s="110"/>
      <c r="R95" s="110"/>
      <c r="S95" s="30"/>
      <c r="T95" s="30"/>
      <c r="U95" s="30"/>
      <c r="V95" s="110" t="s">
        <v>24</v>
      </c>
      <c r="W95" s="110"/>
      <c r="X95" s="110"/>
      <c r="Y95" s="110"/>
      <c r="Z95" s="110"/>
      <c r="AA95" s="11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3" t="s">
        <v>5</v>
      </c>
      <c r="B1" s="123"/>
      <c r="C1" s="123"/>
      <c r="D1" s="12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3" t="s">
        <v>6</v>
      </c>
      <c r="B2" s="123"/>
      <c r="C2" s="123"/>
      <c r="D2" s="12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1" t="s">
        <v>3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7" t="s">
        <v>2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F5" s="46"/>
    </row>
    <row r="6" spans="1:32" s="11" customFormat="1" ht="17.25" customHeight="1">
      <c r="A6" s="124" t="s">
        <v>4</v>
      </c>
      <c r="B6" s="10"/>
      <c r="C6" s="127" t="s">
        <v>8</v>
      </c>
      <c r="D6" s="134" t="s">
        <v>9</v>
      </c>
      <c r="E6" s="142" t="s">
        <v>10</v>
      </c>
      <c r="F6" s="130" t="s">
        <v>11</v>
      </c>
      <c r="G6" s="127" t="s">
        <v>12</v>
      </c>
      <c r="H6" s="130" t="s">
        <v>13</v>
      </c>
      <c r="I6" s="133" t="s">
        <v>14</v>
      </c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 t="s">
        <v>15</v>
      </c>
      <c r="Y6" s="133"/>
      <c r="Z6" s="133"/>
      <c r="AA6" s="114" t="s">
        <v>16</v>
      </c>
      <c r="AB6" s="115"/>
      <c r="AC6" s="115"/>
      <c r="AD6" s="116"/>
    </row>
    <row r="7" spans="1:32" s="11" customFormat="1" ht="63.75" customHeight="1">
      <c r="A7" s="125"/>
      <c r="B7" s="12"/>
      <c r="C7" s="128"/>
      <c r="D7" s="135"/>
      <c r="E7" s="143"/>
      <c r="F7" s="131"/>
      <c r="G7" s="128"/>
      <c r="H7" s="138"/>
      <c r="I7" s="13" t="s">
        <v>31</v>
      </c>
      <c r="J7" s="14" t="s">
        <v>34</v>
      </c>
      <c r="K7" s="140" t="s">
        <v>32</v>
      </c>
      <c r="L7" s="140"/>
      <c r="M7" s="140"/>
      <c r="N7" s="140"/>
      <c r="O7" s="140" t="s">
        <v>33</v>
      </c>
      <c r="P7" s="140"/>
      <c r="Q7" s="140"/>
      <c r="R7" s="140"/>
      <c r="S7" s="140" t="s">
        <v>35</v>
      </c>
      <c r="T7" s="140"/>
      <c r="U7" s="140"/>
      <c r="V7" s="140"/>
      <c r="W7" s="14" t="s">
        <v>36</v>
      </c>
      <c r="X7" s="14" t="s">
        <v>37</v>
      </c>
      <c r="Y7" s="14" t="s">
        <v>38</v>
      </c>
      <c r="Z7" s="14" t="s">
        <v>39</v>
      </c>
      <c r="AA7" s="117"/>
      <c r="AB7" s="118"/>
      <c r="AC7" s="118"/>
      <c r="AD7" s="119"/>
    </row>
    <row r="8" spans="1:32" s="18" customFormat="1" ht="21">
      <c r="A8" s="126"/>
      <c r="B8" s="15"/>
      <c r="C8" s="129"/>
      <c r="D8" s="136"/>
      <c r="E8" s="144"/>
      <c r="F8" s="132"/>
      <c r="G8" s="129"/>
      <c r="H8" s="13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0"/>
      <c r="AB8" s="121"/>
      <c r="AC8" s="121"/>
      <c r="AD8" s="122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8" t="e">
        <f>IF(ISNA(VLOOKUP($B9,#REF!,AA$4,0))=FALSE,VLOOKUP($B9,#REF!,AA$4,0),"")</f>
        <v>#REF!</v>
      </c>
      <c r="AB9" s="149" t="e">
        <f>IF(ISNA(VLOOKUP($B9,#REF!,AB$4,0))=FALSE,VLOOKUP($B9,#REF!,AB$4,0),"")</f>
        <v>#REF!</v>
      </c>
      <c r="AC9" s="149" t="e">
        <f>IF(ISNA(VLOOKUP($B9,#REF!,AC$4,0))=FALSE,VLOOKUP($B9,#REF!,AC$4,0),"")</f>
        <v>#REF!</v>
      </c>
      <c r="AD9" s="15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1" t="e">
        <f>IF(ISNA(VLOOKUP($B23,#REF!,AA$4,0))=FALSE,VLOOKUP($B23,#REF!,AA$4,0),"")</f>
        <v>#REF!</v>
      </c>
      <c r="AB23" s="152" t="e">
        <f>IF(ISNA(VLOOKUP($B23,#REF!,AB$4,0))=FALSE,VLOOKUP($B23,#REF!,AB$4,0),"")</f>
        <v>#REF!</v>
      </c>
      <c r="AC23" s="152" t="e">
        <f>IF(ISNA(VLOOKUP($B23,#REF!,AC$4,0))=FALSE,VLOOKUP($B23,#REF!,AC$4,0),"")</f>
        <v>#REF!</v>
      </c>
      <c r="AD23" s="15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0" t="s">
        <v>30</v>
      </c>
      <c r="T24" s="110"/>
      <c r="U24" s="110"/>
      <c r="V24" s="110"/>
      <c r="W24" s="110"/>
      <c r="X24" s="110"/>
      <c r="Y24" s="110"/>
      <c r="Z24" s="110"/>
      <c r="AA24" s="11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0" t="s">
        <v>22</v>
      </c>
      <c r="L25" s="110"/>
      <c r="M25" s="110"/>
      <c r="N25" s="110"/>
      <c r="O25" s="110"/>
      <c r="P25" s="110"/>
      <c r="Q25" s="110"/>
      <c r="R25" s="110"/>
      <c r="T25" s="21"/>
      <c r="U25" s="21"/>
      <c r="V25" s="110" t="s">
        <v>23</v>
      </c>
      <c r="W25" s="110"/>
      <c r="X25" s="110"/>
      <c r="Y25" s="110"/>
      <c r="Z25" s="110"/>
      <c r="AA25" s="11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0" t="s">
        <v>24</v>
      </c>
      <c r="L26" s="110"/>
      <c r="M26" s="110"/>
      <c r="N26" s="110"/>
      <c r="O26" s="110"/>
      <c r="P26" s="110"/>
      <c r="Q26" s="110"/>
      <c r="R26" s="110"/>
      <c r="S26" s="30"/>
      <c r="T26" s="30"/>
      <c r="U26" s="30"/>
      <c r="V26" s="110" t="s">
        <v>24</v>
      </c>
      <c r="W26" s="110"/>
      <c r="X26" s="110"/>
      <c r="Y26" s="110"/>
      <c r="Z26" s="110"/>
      <c r="AA26" s="11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8" t="e">
        <f>IF(ISNA(VLOOKUP($B32,#REF!,AA$4,0))=FALSE,VLOOKUP($B32,#REF!,AA$4,0),"")</f>
        <v>#REF!</v>
      </c>
      <c r="AB32" s="149" t="e">
        <f>IF(ISNA(VLOOKUP($B32,#REF!,AB$4,0))=FALSE,VLOOKUP($B32,#REF!,AB$4,0),"")</f>
        <v>#REF!</v>
      </c>
      <c r="AC32" s="149" t="e">
        <f>IF(ISNA(VLOOKUP($B32,#REF!,AC$4,0))=FALSE,VLOOKUP($B32,#REF!,AC$4,0),"")</f>
        <v>#REF!</v>
      </c>
      <c r="AD32" s="15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1" t="e">
        <f>IF(ISNA(VLOOKUP($B46,#REF!,AA$4,0))=FALSE,VLOOKUP($B46,#REF!,AA$4,0),"")</f>
        <v>#REF!</v>
      </c>
      <c r="AB46" s="152" t="e">
        <f>IF(ISNA(VLOOKUP($B46,#REF!,AB$4,0))=FALSE,VLOOKUP($B46,#REF!,AB$4,0),"")</f>
        <v>#REF!</v>
      </c>
      <c r="AC46" s="152" t="e">
        <f>IF(ISNA(VLOOKUP($B46,#REF!,AC$4,0))=FALSE,VLOOKUP($B46,#REF!,AC$4,0),"")</f>
        <v>#REF!</v>
      </c>
      <c r="AD46" s="15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0" t="s">
        <v>30</v>
      </c>
      <c r="T47" s="110"/>
      <c r="U47" s="110"/>
      <c r="V47" s="110"/>
      <c r="W47" s="110"/>
      <c r="X47" s="110"/>
      <c r="Y47" s="110"/>
      <c r="Z47" s="110"/>
      <c r="AA47" s="11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0" t="s">
        <v>22</v>
      </c>
      <c r="L48" s="110"/>
      <c r="M48" s="110"/>
      <c r="N48" s="110"/>
      <c r="O48" s="110"/>
      <c r="P48" s="110"/>
      <c r="Q48" s="110"/>
      <c r="R48" s="110"/>
      <c r="T48" s="21"/>
      <c r="U48" s="21"/>
      <c r="V48" s="110" t="s">
        <v>23</v>
      </c>
      <c r="W48" s="110"/>
      <c r="X48" s="110"/>
      <c r="Y48" s="110"/>
      <c r="Z48" s="110"/>
      <c r="AA48" s="11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0" t="s">
        <v>24</v>
      </c>
      <c r="L49" s="110"/>
      <c r="M49" s="110"/>
      <c r="N49" s="110"/>
      <c r="O49" s="110"/>
      <c r="P49" s="110"/>
      <c r="Q49" s="110"/>
      <c r="R49" s="110"/>
      <c r="S49" s="30"/>
      <c r="T49" s="30"/>
      <c r="U49" s="30"/>
      <c r="V49" s="110" t="s">
        <v>24</v>
      </c>
      <c r="W49" s="110"/>
      <c r="X49" s="110"/>
      <c r="Y49" s="110"/>
      <c r="Z49" s="110"/>
      <c r="AA49" s="11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8" t="e">
        <f>IF(ISNA(VLOOKUP($B55,#REF!,AA$4,0))=FALSE,VLOOKUP($B55,#REF!,AA$4,0),"")</f>
        <v>#REF!</v>
      </c>
      <c r="AB55" s="149" t="e">
        <f>IF(ISNA(VLOOKUP($B55,#REF!,AB$4,0))=FALSE,VLOOKUP($B55,#REF!,AB$4,0),"")</f>
        <v>#REF!</v>
      </c>
      <c r="AC55" s="149" t="e">
        <f>IF(ISNA(VLOOKUP($B55,#REF!,AC$4,0))=FALSE,VLOOKUP($B55,#REF!,AC$4,0),"")</f>
        <v>#REF!</v>
      </c>
      <c r="AD55" s="15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5" t="e">
        <f>IF(ISNA(VLOOKUP($B56,#REF!,AA$4,0))=FALSE,VLOOKUP($B56,#REF!,AA$4,0),"")</f>
        <v>#REF!</v>
      </c>
      <c r="AB56" s="146" t="e">
        <f>IF(ISNA(VLOOKUP($B56,#REF!,AB$4,0))=FALSE,VLOOKUP($B56,#REF!,AB$4,0),"")</f>
        <v>#REF!</v>
      </c>
      <c r="AC56" s="146" t="e">
        <f>IF(ISNA(VLOOKUP($B56,#REF!,AC$4,0))=FALSE,VLOOKUP($B56,#REF!,AC$4,0),"")</f>
        <v>#REF!</v>
      </c>
      <c r="AD56" s="14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5" t="e">
        <f>IF(ISNA(VLOOKUP($B57,#REF!,AA$4,0))=FALSE,VLOOKUP($B57,#REF!,AA$4,0),"")</f>
        <v>#REF!</v>
      </c>
      <c r="AB57" s="146" t="e">
        <f>IF(ISNA(VLOOKUP($B57,#REF!,AB$4,0))=FALSE,VLOOKUP($B57,#REF!,AB$4,0),"")</f>
        <v>#REF!</v>
      </c>
      <c r="AC57" s="146" t="e">
        <f>IF(ISNA(VLOOKUP($B57,#REF!,AC$4,0))=FALSE,VLOOKUP($B57,#REF!,AC$4,0),"")</f>
        <v>#REF!</v>
      </c>
      <c r="AD57" s="14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5" t="e">
        <f>IF(ISNA(VLOOKUP($B58,#REF!,AA$4,0))=FALSE,VLOOKUP($B58,#REF!,AA$4,0),"")</f>
        <v>#REF!</v>
      </c>
      <c r="AB58" s="146" t="e">
        <f>IF(ISNA(VLOOKUP($B58,#REF!,AB$4,0))=FALSE,VLOOKUP($B58,#REF!,AB$4,0),"")</f>
        <v>#REF!</v>
      </c>
      <c r="AC58" s="146" t="e">
        <f>IF(ISNA(VLOOKUP($B58,#REF!,AC$4,0))=FALSE,VLOOKUP($B58,#REF!,AC$4,0),"")</f>
        <v>#REF!</v>
      </c>
      <c r="AD58" s="14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5" t="e">
        <f>IF(ISNA(VLOOKUP($B59,#REF!,AA$4,0))=FALSE,VLOOKUP($B59,#REF!,AA$4,0),"")</f>
        <v>#REF!</v>
      </c>
      <c r="AB59" s="146" t="e">
        <f>IF(ISNA(VLOOKUP($B59,#REF!,AB$4,0))=FALSE,VLOOKUP($B59,#REF!,AB$4,0),"")</f>
        <v>#REF!</v>
      </c>
      <c r="AC59" s="146" t="e">
        <f>IF(ISNA(VLOOKUP($B59,#REF!,AC$4,0))=FALSE,VLOOKUP($B59,#REF!,AC$4,0),"")</f>
        <v>#REF!</v>
      </c>
      <c r="AD59" s="14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5" t="e">
        <f>IF(ISNA(VLOOKUP($B60,#REF!,AA$4,0))=FALSE,VLOOKUP($B60,#REF!,AA$4,0),"")</f>
        <v>#REF!</v>
      </c>
      <c r="AB60" s="146" t="e">
        <f>IF(ISNA(VLOOKUP($B60,#REF!,AB$4,0))=FALSE,VLOOKUP($B60,#REF!,AB$4,0),"")</f>
        <v>#REF!</v>
      </c>
      <c r="AC60" s="146" t="e">
        <f>IF(ISNA(VLOOKUP($B60,#REF!,AC$4,0))=FALSE,VLOOKUP($B60,#REF!,AC$4,0),"")</f>
        <v>#REF!</v>
      </c>
      <c r="AD60" s="14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5" t="e">
        <f>IF(ISNA(VLOOKUP($B61,#REF!,AA$4,0))=FALSE,VLOOKUP($B61,#REF!,AA$4,0),"")</f>
        <v>#REF!</v>
      </c>
      <c r="AB61" s="146" t="e">
        <f>IF(ISNA(VLOOKUP($B61,#REF!,AB$4,0))=FALSE,VLOOKUP($B61,#REF!,AB$4,0),"")</f>
        <v>#REF!</v>
      </c>
      <c r="AC61" s="146" t="e">
        <f>IF(ISNA(VLOOKUP($B61,#REF!,AC$4,0))=FALSE,VLOOKUP($B61,#REF!,AC$4,0),"")</f>
        <v>#REF!</v>
      </c>
      <c r="AD61" s="14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5" t="e">
        <f>IF(ISNA(VLOOKUP($B62,#REF!,AA$4,0))=FALSE,VLOOKUP($B62,#REF!,AA$4,0),"")</f>
        <v>#REF!</v>
      </c>
      <c r="AB62" s="146" t="e">
        <f>IF(ISNA(VLOOKUP($B62,#REF!,AB$4,0))=FALSE,VLOOKUP($B62,#REF!,AB$4,0),"")</f>
        <v>#REF!</v>
      </c>
      <c r="AC62" s="146" t="e">
        <f>IF(ISNA(VLOOKUP($B62,#REF!,AC$4,0))=FALSE,VLOOKUP($B62,#REF!,AC$4,0),"")</f>
        <v>#REF!</v>
      </c>
      <c r="AD62" s="14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5" t="e">
        <f>IF(ISNA(VLOOKUP($B63,#REF!,AA$4,0))=FALSE,VLOOKUP($B63,#REF!,AA$4,0),"")</f>
        <v>#REF!</v>
      </c>
      <c r="AB63" s="146" t="e">
        <f>IF(ISNA(VLOOKUP($B63,#REF!,AB$4,0))=FALSE,VLOOKUP($B63,#REF!,AB$4,0),"")</f>
        <v>#REF!</v>
      </c>
      <c r="AC63" s="146" t="e">
        <f>IF(ISNA(VLOOKUP($B63,#REF!,AC$4,0))=FALSE,VLOOKUP($B63,#REF!,AC$4,0),"")</f>
        <v>#REF!</v>
      </c>
      <c r="AD63" s="14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5" t="e">
        <f>IF(ISNA(VLOOKUP($B64,#REF!,AA$4,0))=FALSE,VLOOKUP($B64,#REF!,AA$4,0),"")</f>
        <v>#REF!</v>
      </c>
      <c r="AB64" s="146" t="e">
        <f>IF(ISNA(VLOOKUP($B64,#REF!,AB$4,0))=FALSE,VLOOKUP($B64,#REF!,AB$4,0),"")</f>
        <v>#REF!</v>
      </c>
      <c r="AC64" s="146" t="e">
        <f>IF(ISNA(VLOOKUP($B64,#REF!,AC$4,0))=FALSE,VLOOKUP($B64,#REF!,AC$4,0),"")</f>
        <v>#REF!</v>
      </c>
      <c r="AD64" s="14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5" t="e">
        <f>IF(ISNA(VLOOKUP($B65,#REF!,AA$4,0))=FALSE,VLOOKUP($B65,#REF!,AA$4,0),"")</f>
        <v>#REF!</v>
      </c>
      <c r="AB65" s="146" t="e">
        <f>IF(ISNA(VLOOKUP($B65,#REF!,AB$4,0))=FALSE,VLOOKUP($B65,#REF!,AB$4,0),"")</f>
        <v>#REF!</v>
      </c>
      <c r="AC65" s="146" t="e">
        <f>IF(ISNA(VLOOKUP($B65,#REF!,AC$4,0))=FALSE,VLOOKUP($B65,#REF!,AC$4,0),"")</f>
        <v>#REF!</v>
      </c>
      <c r="AD65" s="14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5" t="e">
        <f>IF(ISNA(VLOOKUP($B66,#REF!,AA$4,0))=FALSE,VLOOKUP($B66,#REF!,AA$4,0),"")</f>
        <v>#REF!</v>
      </c>
      <c r="AB66" s="146" t="e">
        <f>IF(ISNA(VLOOKUP($B66,#REF!,AB$4,0))=FALSE,VLOOKUP($B66,#REF!,AB$4,0),"")</f>
        <v>#REF!</v>
      </c>
      <c r="AC66" s="146" t="e">
        <f>IF(ISNA(VLOOKUP($B66,#REF!,AC$4,0))=FALSE,VLOOKUP($B66,#REF!,AC$4,0),"")</f>
        <v>#REF!</v>
      </c>
      <c r="AD66" s="14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5" t="e">
        <f>IF(ISNA(VLOOKUP($B67,#REF!,AA$4,0))=FALSE,VLOOKUP($B67,#REF!,AA$4,0),"")</f>
        <v>#REF!</v>
      </c>
      <c r="AB67" s="146" t="e">
        <f>IF(ISNA(VLOOKUP($B67,#REF!,AB$4,0))=FALSE,VLOOKUP($B67,#REF!,AB$4,0),"")</f>
        <v>#REF!</v>
      </c>
      <c r="AC67" s="146" t="e">
        <f>IF(ISNA(VLOOKUP($B67,#REF!,AC$4,0))=FALSE,VLOOKUP($B67,#REF!,AC$4,0),"")</f>
        <v>#REF!</v>
      </c>
      <c r="AD67" s="14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5" t="e">
        <f>IF(ISNA(VLOOKUP($B68,#REF!,AA$4,0))=FALSE,VLOOKUP($B68,#REF!,AA$4,0),"")</f>
        <v>#REF!</v>
      </c>
      <c r="AB68" s="146" t="e">
        <f>IF(ISNA(VLOOKUP($B68,#REF!,AB$4,0))=FALSE,VLOOKUP($B68,#REF!,AB$4,0),"")</f>
        <v>#REF!</v>
      </c>
      <c r="AC68" s="146" t="e">
        <f>IF(ISNA(VLOOKUP($B68,#REF!,AC$4,0))=FALSE,VLOOKUP($B68,#REF!,AC$4,0),"")</f>
        <v>#REF!</v>
      </c>
      <c r="AD68" s="14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1" t="e">
        <f>IF(ISNA(VLOOKUP($B69,#REF!,AA$4,0))=FALSE,VLOOKUP($B69,#REF!,AA$4,0),"")</f>
        <v>#REF!</v>
      </c>
      <c r="AB69" s="152" t="e">
        <f>IF(ISNA(VLOOKUP($B69,#REF!,AB$4,0))=FALSE,VLOOKUP($B69,#REF!,AB$4,0),"")</f>
        <v>#REF!</v>
      </c>
      <c r="AC69" s="152" t="e">
        <f>IF(ISNA(VLOOKUP($B69,#REF!,AC$4,0))=FALSE,VLOOKUP($B69,#REF!,AC$4,0),"")</f>
        <v>#REF!</v>
      </c>
      <c r="AD69" s="15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0" t="s">
        <v>30</v>
      </c>
      <c r="T70" s="110"/>
      <c r="U70" s="110"/>
      <c r="V70" s="110"/>
      <c r="W70" s="110"/>
      <c r="X70" s="110"/>
      <c r="Y70" s="110"/>
      <c r="Z70" s="110"/>
      <c r="AA70" s="11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0" t="s">
        <v>22</v>
      </c>
      <c r="L71" s="110"/>
      <c r="M71" s="110"/>
      <c r="N71" s="110"/>
      <c r="O71" s="110"/>
      <c r="P71" s="110"/>
      <c r="Q71" s="110"/>
      <c r="R71" s="110"/>
      <c r="T71" s="21"/>
      <c r="U71" s="21"/>
      <c r="V71" s="110" t="s">
        <v>23</v>
      </c>
      <c r="W71" s="110"/>
      <c r="X71" s="110"/>
      <c r="Y71" s="110"/>
      <c r="Z71" s="110"/>
      <c r="AA71" s="11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0" t="s">
        <v>24</v>
      </c>
      <c r="L72" s="110"/>
      <c r="M72" s="110"/>
      <c r="N72" s="110"/>
      <c r="O72" s="110"/>
      <c r="P72" s="110"/>
      <c r="Q72" s="110"/>
      <c r="R72" s="110"/>
      <c r="S72" s="30"/>
      <c r="T72" s="30"/>
      <c r="U72" s="30"/>
      <c r="V72" s="110" t="s">
        <v>24</v>
      </c>
      <c r="W72" s="110"/>
      <c r="X72" s="110"/>
      <c r="Y72" s="110"/>
      <c r="Z72" s="110"/>
      <c r="AA72" s="11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8" t="e">
        <f>IF(ISNA(VLOOKUP($B78,#REF!,AA$4,0))=FALSE,VLOOKUP($B78,#REF!,AA$4,0),"")</f>
        <v>#REF!</v>
      </c>
      <c r="AB78" s="149" t="e">
        <f>IF(ISNA(VLOOKUP($B78,#REF!,AB$4,0))=FALSE,VLOOKUP($B78,#REF!,AB$4,0),"")</f>
        <v>#REF!</v>
      </c>
      <c r="AC78" s="149" t="e">
        <f>IF(ISNA(VLOOKUP($B78,#REF!,AC$4,0))=FALSE,VLOOKUP($B78,#REF!,AC$4,0),"")</f>
        <v>#REF!</v>
      </c>
      <c r="AD78" s="150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5" t="e">
        <f>IF(ISNA(VLOOKUP($B79,#REF!,AA$4,0))=FALSE,VLOOKUP($B79,#REF!,AA$4,0),"")</f>
        <v>#REF!</v>
      </c>
      <c r="AB79" s="146" t="e">
        <f>IF(ISNA(VLOOKUP($B79,#REF!,AB$4,0))=FALSE,VLOOKUP($B79,#REF!,AB$4,0),"")</f>
        <v>#REF!</v>
      </c>
      <c r="AC79" s="146" t="e">
        <f>IF(ISNA(VLOOKUP($B79,#REF!,AC$4,0))=FALSE,VLOOKUP($B79,#REF!,AC$4,0),"")</f>
        <v>#REF!</v>
      </c>
      <c r="AD79" s="14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5" t="e">
        <f>IF(ISNA(VLOOKUP($B80,#REF!,AA$4,0))=FALSE,VLOOKUP($B80,#REF!,AA$4,0),"")</f>
        <v>#REF!</v>
      </c>
      <c r="AB80" s="146" t="e">
        <f>IF(ISNA(VLOOKUP($B80,#REF!,AB$4,0))=FALSE,VLOOKUP($B80,#REF!,AB$4,0),"")</f>
        <v>#REF!</v>
      </c>
      <c r="AC80" s="146" t="e">
        <f>IF(ISNA(VLOOKUP($B80,#REF!,AC$4,0))=FALSE,VLOOKUP($B80,#REF!,AC$4,0),"")</f>
        <v>#REF!</v>
      </c>
      <c r="AD80" s="14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5" t="e">
        <f>IF(ISNA(VLOOKUP($B81,#REF!,AA$4,0))=FALSE,VLOOKUP($B81,#REF!,AA$4,0),"")</f>
        <v>#REF!</v>
      </c>
      <c r="AB81" s="146" t="e">
        <f>IF(ISNA(VLOOKUP($B81,#REF!,AB$4,0))=FALSE,VLOOKUP($B81,#REF!,AB$4,0),"")</f>
        <v>#REF!</v>
      </c>
      <c r="AC81" s="146" t="e">
        <f>IF(ISNA(VLOOKUP($B81,#REF!,AC$4,0))=FALSE,VLOOKUP($B81,#REF!,AC$4,0),"")</f>
        <v>#REF!</v>
      </c>
      <c r="AD81" s="14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5" t="e">
        <f>IF(ISNA(VLOOKUP($B82,#REF!,AA$4,0))=FALSE,VLOOKUP($B82,#REF!,AA$4,0),"")</f>
        <v>#REF!</v>
      </c>
      <c r="AB82" s="146" t="e">
        <f>IF(ISNA(VLOOKUP($B82,#REF!,AB$4,0))=FALSE,VLOOKUP($B82,#REF!,AB$4,0),"")</f>
        <v>#REF!</v>
      </c>
      <c r="AC82" s="146" t="e">
        <f>IF(ISNA(VLOOKUP($B82,#REF!,AC$4,0))=FALSE,VLOOKUP($B82,#REF!,AC$4,0),"")</f>
        <v>#REF!</v>
      </c>
      <c r="AD82" s="14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5" t="e">
        <f>IF(ISNA(VLOOKUP($B83,#REF!,AA$4,0))=FALSE,VLOOKUP($B83,#REF!,AA$4,0),"")</f>
        <v>#REF!</v>
      </c>
      <c r="AB83" s="146" t="e">
        <f>IF(ISNA(VLOOKUP($B83,#REF!,AB$4,0))=FALSE,VLOOKUP($B83,#REF!,AB$4,0),"")</f>
        <v>#REF!</v>
      </c>
      <c r="AC83" s="146" t="e">
        <f>IF(ISNA(VLOOKUP($B83,#REF!,AC$4,0))=FALSE,VLOOKUP($B83,#REF!,AC$4,0),"")</f>
        <v>#REF!</v>
      </c>
      <c r="AD83" s="14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5" t="e">
        <f>IF(ISNA(VLOOKUP($B84,#REF!,AA$4,0))=FALSE,VLOOKUP($B84,#REF!,AA$4,0),"")</f>
        <v>#REF!</v>
      </c>
      <c r="AB84" s="146" t="e">
        <f>IF(ISNA(VLOOKUP($B84,#REF!,AB$4,0))=FALSE,VLOOKUP($B84,#REF!,AB$4,0),"")</f>
        <v>#REF!</v>
      </c>
      <c r="AC84" s="146" t="e">
        <f>IF(ISNA(VLOOKUP($B84,#REF!,AC$4,0))=FALSE,VLOOKUP($B84,#REF!,AC$4,0),"")</f>
        <v>#REF!</v>
      </c>
      <c r="AD84" s="14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5" t="e">
        <f>IF(ISNA(VLOOKUP($B85,#REF!,AA$4,0))=FALSE,VLOOKUP($B85,#REF!,AA$4,0),"")</f>
        <v>#REF!</v>
      </c>
      <c r="AB85" s="146" t="e">
        <f>IF(ISNA(VLOOKUP($B85,#REF!,AB$4,0))=FALSE,VLOOKUP($B85,#REF!,AB$4,0),"")</f>
        <v>#REF!</v>
      </c>
      <c r="AC85" s="146" t="e">
        <f>IF(ISNA(VLOOKUP($B85,#REF!,AC$4,0))=FALSE,VLOOKUP($B85,#REF!,AC$4,0),"")</f>
        <v>#REF!</v>
      </c>
      <c r="AD85" s="14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5" t="e">
        <f>IF(ISNA(VLOOKUP($B86,#REF!,AA$4,0))=FALSE,VLOOKUP($B86,#REF!,AA$4,0),"")</f>
        <v>#REF!</v>
      </c>
      <c r="AB86" s="146" t="e">
        <f>IF(ISNA(VLOOKUP($B86,#REF!,AB$4,0))=FALSE,VLOOKUP($B86,#REF!,AB$4,0),"")</f>
        <v>#REF!</v>
      </c>
      <c r="AC86" s="146" t="e">
        <f>IF(ISNA(VLOOKUP($B86,#REF!,AC$4,0))=FALSE,VLOOKUP($B86,#REF!,AC$4,0),"")</f>
        <v>#REF!</v>
      </c>
      <c r="AD86" s="14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5" t="e">
        <f>IF(ISNA(VLOOKUP($B87,#REF!,AA$4,0))=FALSE,VLOOKUP($B87,#REF!,AA$4,0),"")</f>
        <v>#REF!</v>
      </c>
      <c r="AB87" s="146" t="e">
        <f>IF(ISNA(VLOOKUP($B87,#REF!,AB$4,0))=FALSE,VLOOKUP($B87,#REF!,AB$4,0),"")</f>
        <v>#REF!</v>
      </c>
      <c r="AC87" s="146" t="e">
        <f>IF(ISNA(VLOOKUP($B87,#REF!,AC$4,0))=FALSE,VLOOKUP($B87,#REF!,AC$4,0),"")</f>
        <v>#REF!</v>
      </c>
      <c r="AD87" s="14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5" t="e">
        <f>IF(ISNA(VLOOKUP($B88,#REF!,AA$4,0))=FALSE,VLOOKUP($B88,#REF!,AA$4,0),"")</f>
        <v>#REF!</v>
      </c>
      <c r="AB88" s="146" t="e">
        <f>IF(ISNA(VLOOKUP($B88,#REF!,AB$4,0))=FALSE,VLOOKUP($B88,#REF!,AB$4,0),"")</f>
        <v>#REF!</v>
      </c>
      <c r="AC88" s="146" t="e">
        <f>IF(ISNA(VLOOKUP($B88,#REF!,AC$4,0))=FALSE,VLOOKUP($B88,#REF!,AC$4,0),"")</f>
        <v>#REF!</v>
      </c>
      <c r="AD88" s="14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5" t="e">
        <f>IF(ISNA(VLOOKUP($B89,#REF!,AA$4,0))=FALSE,VLOOKUP($B89,#REF!,AA$4,0),"")</f>
        <v>#REF!</v>
      </c>
      <c r="AB89" s="146" t="e">
        <f>IF(ISNA(VLOOKUP($B89,#REF!,AB$4,0))=FALSE,VLOOKUP($B89,#REF!,AB$4,0),"")</f>
        <v>#REF!</v>
      </c>
      <c r="AC89" s="146" t="e">
        <f>IF(ISNA(VLOOKUP($B89,#REF!,AC$4,0))=FALSE,VLOOKUP($B89,#REF!,AC$4,0),"")</f>
        <v>#REF!</v>
      </c>
      <c r="AD89" s="14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5" t="e">
        <f>IF(ISNA(VLOOKUP($B90,#REF!,AA$4,0))=FALSE,VLOOKUP($B90,#REF!,AA$4,0),"")</f>
        <v>#REF!</v>
      </c>
      <c r="AB90" s="146" t="e">
        <f>IF(ISNA(VLOOKUP($B90,#REF!,AB$4,0))=FALSE,VLOOKUP($B90,#REF!,AB$4,0),"")</f>
        <v>#REF!</v>
      </c>
      <c r="AC90" s="146" t="e">
        <f>IF(ISNA(VLOOKUP($B90,#REF!,AC$4,0))=FALSE,VLOOKUP($B90,#REF!,AC$4,0),"")</f>
        <v>#REF!</v>
      </c>
      <c r="AD90" s="14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5" t="e">
        <f>IF(ISNA(VLOOKUP($B91,#REF!,AA$4,0))=FALSE,VLOOKUP($B91,#REF!,AA$4,0),"")</f>
        <v>#REF!</v>
      </c>
      <c r="AB91" s="146" t="e">
        <f>IF(ISNA(VLOOKUP($B91,#REF!,AB$4,0))=FALSE,VLOOKUP($B91,#REF!,AB$4,0),"")</f>
        <v>#REF!</v>
      </c>
      <c r="AC91" s="146" t="e">
        <f>IF(ISNA(VLOOKUP($B91,#REF!,AC$4,0))=FALSE,VLOOKUP($B91,#REF!,AC$4,0),"")</f>
        <v>#REF!</v>
      </c>
      <c r="AD91" s="14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1" t="e">
        <f>IF(ISNA(VLOOKUP($B92,#REF!,AA$4,0))=FALSE,VLOOKUP($B92,#REF!,AA$4,0),"")</f>
        <v>#REF!</v>
      </c>
      <c r="AB92" s="152" t="e">
        <f>IF(ISNA(VLOOKUP($B92,#REF!,AB$4,0))=FALSE,VLOOKUP($B92,#REF!,AB$4,0),"")</f>
        <v>#REF!</v>
      </c>
      <c r="AC92" s="152" t="e">
        <f>IF(ISNA(VLOOKUP($B92,#REF!,AC$4,0))=FALSE,VLOOKUP($B92,#REF!,AC$4,0),"")</f>
        <v>#REF!</v>
      </c>
      <c r="AD92" s="15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0" t="s">
        <v>30</v>
      </c>
      <c r="T93" s="110"/>
      <c r="U93" s="110"/>
      <c r="V93" s="110"/>
      <c r="W93" s="110"/>
      <c r="X93" s="110"/>
      <c r="Y93" s="110"/>
      <c r="Z93" s="110"/>
      <c r="AA93" s="11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0" t="s">
        <v>22</v>
      </c>
      <c r="L94" s="110"/>
      <c r="M94" s="110"/>
      <c r="N94" s="110"/>
      <c r="O94" s="110"/>
      <c r="P94" s="110"/>
      <c r="Q94" s="110"/>
      <c r="R94" s="110"/>
      <c r="T94" s="21"/>
      <c r="U94" s="21"/>
      <c r="V94" s="110" t="s">
        <v>23</v>
      </c>
      <c r="W94" s="110"/>
      <c r="X94" s="110"/>
      <c r="Y94" s="110"/>
      <c r="Z94" s="110"/>
      <c r="AA94" s="11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0" t="s">
        <v>24</v>
      </c>
      <c r="L95" s="110"/>
      <c r="M95" s="110"/>
      <c r="N95" s="110"/>
      <c r="O95" s="110"/>
      <c r="P95" s="110"/>
      <c r="Q95" s="110"/>
      <c r="R95" s="110"/>
      <c r="S95" s="30"/>
      <c r="T95" s="30"/>
      <c r="U95" s="30"/>
      <c r="V95" s="110" t="s">
        <v>24</v>
      </c>
      <c r="W95" s="110"/>
      <c r="X95" s="110"/>
      <c r="Y95" s="110"/>
      <c r="Z95" s="110"/>
      <c r="AA95" s="11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58" t="s">
        <v>57</v>
      </c>
      <c r="D1" s="158"/>
      <c r="E1" s="57"/>
      <c r="F1" s="158" t="s">
        <v>58</v>
      </c>
      <c r="G1" s="158"/>
      <c r="H1" s="158"/>
      <c r="I1" s="158"/>
      <c r="J1" s="158"/>
      <c r="K1" s="58" t="s">
        <v>74</v>
      </c>
    </row>
    <row r="2" spans="1:13" s="56" customFormat="1">
      <c r="C2" s="158" t="s">
        <v>59</v>
      </c>
      <c r="D2" s="158"/>
      <c r="E2" s="59" t="str">
        <f>[1]!ExtractElement(K1,1,"-")</f>
        <v>302/1</v>
      </c>
      <c r="F2" s="158" t="e">
        <f>"(KHÓA K17: "&amp;VLOOKUP($E$2&amp;"-"&amp;$C$3,#REF!,11,0)&amp;")"</f>
        <v>#REF!</v>
      </c>
      <c r="G2" s="158"/>
      <c r="H2" s="158"/>
      <c r="I2" s="158"/>
      <c r="J2" s="158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str">
        <f>[1]!ExtractElement(K1,2,"-")</f>
        <v>15</v>
      </c>
      <c r="D3" s="159" t="e">
        <f>"MÔN :"&amp;VLOOKUP($E$2&amp;"-"&amp;$C$3,#REF!,6,0) &amp;"* MÃ MÔN:ENG "&amp;VLOOKUP($E$2&amp;"-"&amp;$C$3,#REF!,5,0)</f>
        <v>#REF!</v>
      </c>
      <c r="E3" s="159"/>
      <c r="F3" s="159"/>
      <c r="G3" s="159"/>
      <c r="H3" s="159"/>
      <c r="I3" s="159"/>
      <c r="J3" s="159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60" t="e">
        <f>"Thời gian:" &amp;VLOOKUP($E$2&amp;"-"&amp;$C$3,#REF!,8,0)&amp;" - Ngày "&amp;TEXT(VLOOKUP($E$2&amp;"-"&amp;$C$3,#REF!,7,0),"dd/mm/yyyy")&amp;" - Phòng: "&amp;$E$2 &amp; " - cơ sở:  "&amp;VLOOKUP($E$2&amp;"-"&amp;$C$3,#REF!,9,0)</f>
        <v>#REF!</v>
      </c>
      <c r="C4" s="160"/>
      <c r="D4" s="160"/>
      <c r="E4" s="160"/>
      <c r="F4" s="160"/>
      <c r="G4" s="160"/>
      <c r="H4" s="160"/>
      <c r="I4" s="160"/>
      <c r="J4" s="160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54" t="s">
        <v>4</v>
      </c>
      <c r="C6" s="155" t="s">
        <v>64</v>
      </c>
      <c r="D6" s="156" t="s">
        <v>65</v>
      </c>
      <c r="E6" s="157" t="s">
        <v>10</v>
      </c>
      <c r="F6" s="155" t="s">
        <v>12</v>
      </c>
      <c r="G6" s="155" t="s">
        <v>66</v>
      </c>
      <c r="H6" s="155" t="s">
        <v>67</v>
      </c>
      <c r="I6" s="164" t="s">
        <v>56</v>
      </c>
      <c r="J6" s="164"/>
      <c r="K6" s="165" t="s">
        <v>68</v>
      </c>
      <c r="L6" s="166"/>
      <c r="M6" s="167"/>
    </row>
    <row r="7" spans="1:13" ht="27" customHeight="1">
      <c r="B7" s="154"/>
      <c r="C7" s="154"/>
      <c r="D7" s="156"/>
      <c r="E7" s="157"/>
      <c r="F7" s="154"/>
      <c r="G7" s="154"/>
      <c r="H7" s="154"/>
      <c r="I7" s="64" t="s">
        <v>69</v>
      </c>
      <c r="J7" s="64" t="s">
        <v>70</v>
      </c>
      <c r="K7" s="168"/>
      <c r="L7" s="169"/>
      <c r="M7" s="170"/>
    </row>
    <row r="8" spans="1:13" ht="20.100000000000001" customHeight="1">
      <c r="A8" t="e">
        <f>VLOOKUP($E$2&amp;"-"&amp;$C$3,#REF!,3,FALSE)</f>
        <v>#REF!</v>
      </c>
      <c r="B8" s="65">
        <v>1</v>
      </c>
      <c r="C8" s="66" t="e">
        <f>IF($A8&gt;0,VLOOKUP($A8,#REF!,4),"")</f>
        <v>#REF!</v>
      </c>
      <c r="D8" s="67" t="e">
        <f>IF($A8&gt;0,VLOOKUP($A8,#REF!,5),"")</f>
        <v>#REF!</v>
      </c>
      <c r="E8" s="68" t="e">
        <f>IF($A8&gt;0,VLOOKUP($A8,#REF!,6),"")</f>
        <v>#REF!</v>
      </c>
      <c r="F8" s="98" t="e">
        <f>IF($A8&gt;0,VLOOKUP($A8,#REF!,8),"")</f>
        <v>#REF!</v>
      </c>
      <c r="G8" s="69"/>
      <c r="H8" s="70"/>
      <c r="I8" s="70"/>
      <c r="J8" s="70"/>
      <c r="K8" s="171" t="e">
        <f>IF($A8&gt;0,VLOOKUP($A8,#REF!,16,0),"")</f>
        <v>#REF!</v>
      </c>
      <c r="L8" s="172"/>
      <c r="M8" s="173"/>
    </row>
    <row r="9" spans="1:13" ht="20.100000000000001" customHeight="1">
      <c r="A9" t="e">
        <f>IF(B9&gt;VLOOKUP($E$2&amp;"-"&amp;$C$3,#REF!,2,FALSE),0,A8+1)</f>
        <v>#REF!</v>
      </c>
      <c r="B9" s="65">
        <f t="shared" ref="B9:B72" si="0">B8+1</f>
        <v>2</v>
      </c>
      <c r="C9" s="66" t="e">
        <f>IF($A9&gt;0,VLOOKUP($A9,#REF!,4),"")</f>
        <v>#REF!</v>
      </c>
      <c r="D9" s="67" t="e">
        <f>IF($A9&gt;0,VLOOKUP($A9,#REF!,5),"")</f>
        <v>#REF!</v>
      </c>
      <c r="E9" s="68" t="e">
        <f>IF($A9&gt;0,VLOOKUP($A9,#REF!,6),"")</f>
        <v>#REF!</v>
      </c>
      <c r="F9" s="98" t="e">
        <f>IF($A9&gt;0,VLOOKUP($A9,#REF!,8),"")</f>
        <v>#REF!</v>
      </c>
      <c r="G9" s="69"/>
      <c r="H9" s="70"/>
      <c r="I9" s="70"/>
      <c r="J9" s="70"/>
      <c r="K9" s="161" t="e">
        <f>IF($A9&gt;0,VLOOKUP($A9,#REF!,16,0),"")</f>
        <v>#REF!</v>
      </c>
      <c r="L9" s="162"/>
      <c r="M9" s="163"/>
    </row>
    <row r="10" spans="1:13" ht="20.100000000000001" customHeight="1">
      <c r="A10" t="e">
        <f>IF(B10&gt;VLOOKUP($E$2&amp;"-"&amp;$C$3,#REF!,2,FALSE),0,A9+1)</f>
        <v>#REF!</v>
      </c>
      <c r="B10" s="65">
        <f t="shared" si="0"/>
        <v>3</v>
      </c>
      <c r="C10" s="66" t="e">
        <f>IF($A10&gt;0,VLOOKUP($A10,#REF!,4),"")</f>
        <v>#REF!</v>
      </c>
      <c r="D10" s="67" t="e">
        <f>IF($A10&gt;0,VLOOKUP($A10,#REF!,5),"")</f>
        <v>#REF!</v>
      </c>
      <c r="E10" s="68" t="e">
        <f>IF($A10&gt;0,VLOOKUP($A10,#REF!,6),"")</f>
        <v>#REF!</v>
      </c>
      <c r="F10" s="98" t="e">
        <f>IF($A10&gt;0,VLOOKUP($A10,#REF!,8),"")</f>
        <v>#REF!</v>
      </c>
      <c r="G10" s="69"/>
      <c r="H10" s="70"/>
      <c r="I10" s="70"/>
      <c r="J10" s="70"/>
      <c r="K10" s="161" t="e">
        <f>IF($A10&gt;0,VLOOKUP($A10,#REF!,16,0),"")</f>
        <v>#REF!</v>
      </c>
      <c r="L10" s="162"/>
      <c r="M10" s="163"/>
    </row>
    <row r="11" spans="1:13" ht="20.100000000000001" customHeight="1">
      <c r="A11" t="e">
        <f>IF(B11&gt;VLOOKUP($E$2&amp;"-"&amp;$C$3,#REF!,2,FALSE),0,A10+1)</f>
        <v>#REF!</v>
      </c>
      <c r="B11" s="65">
        <f t="shared" si="0"/>
        <v>4</v>
      </c>
      <c r="C11" s="66" t="e">
        <f>IF($A11&gt;0,VLOOKUP($A11,#REF!,4),"")</f>
        <v>#REF!</v>
      </c>
      <c r="D11" s="67" t="e">
        <f>IF($A11&gt;0,VLOOKUP($A11,#REF!,5),"")</f>
        <v>#REF!</v>
      </c>
      <c r="E11" s="68" t="e">
        <f>IF($A11&gt;0,VLOOKUP($A11,#REF!,6),"")</f>
        <v>#REF!</v>
      </c>
      <c r="F11" s="98" t="e">
        <f>IF($A11&gt;0,VLOOKUP($A11,#REF!,8),"")</f>
        <v>#REF!</v>
      </c>
      <c r="G11" s="69"/>
      <c r="H11" s="70"/>
      <c r="I11" s="70"/>
      <c r="J11" s="70"/>
      <c r="K11" s="161" t="e">
        <f>IF($A11&gt;0,VLOOKUP($A11,#REF!,16,0),"")</f>
        <v>#REF!</v>
      </c>
      <c r="L11" s="162"/>
      <c r="M11" s="163"/>
    </row>
    <row r="12" spans="1:13" ht="20.100000000000001" customHeight="1">
      <c r="A12" t="e">
        <f>IF(B12&gt;VLOOKUP($E$2&amp;"-"&amp;$C$3,#REF!,2,FALSE),0,A11+1)</f>
        <v>#REF!</v>
      </c>
      <c r="B12" s="65">
        <f t="shared" si="0"/>
        <v>5</v>
      </c>
      <c r="C12" s="66" t="e">
        <f>IF($A12&gt;0,VLOOKUP($A12,#REF!,4),"")</f>
        <v>#REF!</v>
      </c>
      <c r="D12" s="67" t="e">
        <f>IF($A12&gt;0,VLOOKUP($A12,#REF!,5),"")</f>
        <v>#REF!</v>
      </c>
      <c r="E12" s="68" t="e">
        <f>IF($A12&gt;0,VLOOKUP($A12,#REF!,6),"")</f>
        <v>#REF!</v>
      </c>
      <c r="F12" s="98" t="e">
        <f>IF($A12&gt;0,VLOOKUP($A12,#REF!,8),"")</f>
        <v>#REF!</v>
      </c>
      <c r="G12" s="69"/>
      <c r="H12" s="70"/>
      <c r="I12" s="70"/>
      <c r="J12" s="70"/>
      <c r="K12" s="161" t="e">
        <f>IF($A12&gt;0,VLOOKUP($A12,#REF!,16,0),"")</f>
        <v>#REF!</v>
      </c>
      <c r="L12" s="162"/>
      <c r="M12" s="163"/>
    </row>
    <row r="13" spans="1:13" ht="20.100000000000001" customHeight="1">
      <c r="A13" t="e">
        <f>IF(B13&gt;VLOOKUP($E$2&amp;"-"&amp;$C$3,#REF!,2,FALSE),0,A12+1)</f>
        <v>#REF!</v>
      </c>
      <c r="B13" s="65">
        <f t="shared" si="0"/>
        <v>6</v>
      </c>
      <c r="C13" s="66" t="e">
        <f>IF($A13&gt;0,VLOOKUP($A13,#REF!,4),"")</f>
        <v>#REF!</v>
      </c>
      <c r="D13" s="67" t="e">
        <f>IF($A13&gt;0,VLOOKUP($A13,#REF!,5),"")</f>
        <v>#REF!</v>
      </c>
      <c r="E13" s="68" t="e">
        <f>IF($A13&gt;0,VLOOKUP($A13,#REF!,6),"")</f>
        <v>#REF!</v>
      </c>
      <c r="F13" s="98" t="e">
        <f>IF($A13&gt;0,VLOOKUP($A13,#REF!,8),"")</f>
        <v>#REF!</v>
      </c>
      <c r="G13" s="69"/>
      <c r="H13" s="70"/>
      <c r="I13" s="70"/>
      <c r="J13" s="70"/>
      <c r="K13" s="161" t="e">
        <f>IF($A13&gt;0,VLOOKUP($A13,#REF!,16,0),"")</f>
        <v>#REF!</v>
      </c>
      <c r="L13" s="162"/>
      <c r="M13" s="163"/>
    </row>
    <row r="14" spans="1:13" ht="20.100000000000001" customHeight="1">
      <c r="A14" t="e">
        <f>IF(B14&gt;VLOOKUP($E$2&amp;"-"&amp;$C$3,#REF!,2,FALSE),0,A13+1)</f>
        <v>#REF!</v>
      </c>
      <c r="B14" s="65">
        <f t="shared" si="0"/>
        <v>7</v>
      </c>
      <c r="C14" s="66" t="e">
        <f>IF($A14&gt;0,VLOOKUP($A14,#REF!,4),"")</f>
        <v>#REF!</v>
      </c>
      <c r="D14" s="67" t="e">
        <f>IF($A14&gt;0,VLOOKUP($A14,#REF!,5),"")</f>
        <v>#REF!</v>
      </c>
      <c r="E14" s="68" t="e">
        <f>IF($A14&gt;0,VLOOKUP($A14,#REF!,6),"")</f>
        <v>#REF!</v>
      </c>
      <c r="F14" s="98" t="e">
        <f>IF($A14&gt;0,VLOOKUP($A14,#REF!,8),"")</f>
        <v>#REF!</v>
      </c>
      <c r="G14" s="69"/>
      <c r="H14" s="70"/>
      <c r="I14" s="70"/>
      <c r="J14" s="70"/>
      <c r="K14" s="161" t="e">
        <f>IF($A14&gt;0,VLOOKUP($A14,#REF!,16,0),"")</f>
        <v>#REF!</v>
      </c>
      <c r="L14" s="162"/>
      <c r="M14" s="163"/>
    </row>
    <row r="15" spans="1:13" ht="20.100000000000001" customHeight="1">
      <c r="A15" t="e">
        <f>IF(B15&gt;VLOOKUP($E$2&amp;"-"&amp;$C$3,#REF!,2,FALSE),0,A14+1)</f>
        <v>#REF!</v>
      </c>
      <c r="B15" s="65">
        <f t="shared" si="0"/>
        <v>8</v>
      </c>
      <c r="C15" s="66" t="e">
        <f>IF($A15&gt;0,VLOOKUP($A15,#REF!,4),"")</f>
        <v>#REF!</v>
      </c>
      <c r="D15" s="67" t="e">
        <f>IF($A15&gt;0,VLOOKUP($A15,#REF!,5),"")</f>
        <v>#REF!</v>
      </c>
      <c r="E15" s="68" t="e">
        <f>IF($A15&gt;0,VLOOKUP($A15,#REF!,6),"")</f>
        <v>#REF!</v>
      </c>
      <c r="F15" s="98" t="e">
        <f>IF($A15&gt;0,VLOOKUP($A15,#REF!,8),"")</f>
        <v>#REF!</v>
      </c>
      <c r="G15" s="69"/>
      <c r="H15" s="70"/>
      <c r="I15" s="70"/>
      <c r="J15" s="70"/>
      <c r="K15" s="161" t="e">
        <f>IF($A15&gt;0,VLOOKUP($A15,#REF!,16,0),"")</f>
        <v>#REF!</v>
      </c>
      <c r="L15" s="162"/>
      <c r="M15" s="163"/>
    </row>
    <row r="16" spans="1:13" ht="20.100000000000001" customHeight="1">
      <c r="A16" t="e">
        <f>IF(B16&gt;VLOOKUP($E$2&amp;"-"&amp;$C$3,#REF!,2,FALSE),0,A15+1)</f>
        <v>#REF!</v>
      </c>
      <c r="B16" s="65">
        <f t="shared" si="0"/>
        <v>9</v>
      </c>
      <c r="C16" s="66" t="e">
        <f>IF($A16&gt;0,VLOOKUP($A16,#REF!,4),"")</f>
        <v>#REF!</v>
      </c>
      <c r="D16" s="67" t="e">
        <f>IF($A16&gt;0,VLOOKUP($A16,#REF!,5),"")</f>
        <v>#REF!</v>
      </c>
      <c r="E16" s="68" t="e">
        <f>IF($A16&gt;0,VLOOKUP($A16,#REF!,6),"")</f>
        <v>#REF!</v>
      </c>
      <c r="F16" s="98" t="e">
        <f>IF($A16&gt;0,VLOOKUP($A16,#REF!,8),"")</f>
        <v>#REF!</v>
      </c>
      <c r="G16" s="69"/>
      <c r="H16" s="70"/>
      <c r="I16" s="70"/>
      <c r="J16" s="70"/>
      <c r="K16" s="161" t="e">
        <f>IF($A16&gt;0,VLOOKUP($A16,#REF!,16,0),"")</f>
        <v>#REF!</v>
      </c>
      <c r="L16" s="162"/>
      <c r="M16" s="163"/>
    </row>
    <row r="17" spans="1:13" ht="20.100000000000001" customHeight="1">
      <c r="A17" t="e">
        <f>IF(B17&gt;VLOOKUP($E$2&amp;"-"&amp;$C$3,#REF!,2,FALSE),0,A16+1)</f>
        <v>#REF!</v>
      </c>
      <c r="B17" s="65">
        <f t="shared" si="0"/>
        <v>10</v>
      </c>
      <c r="C17" s="66" t="e">
        <f>IF($A17&gt;0,VLOOKUP($A17,#REF!,4),"")</f>
        <v>#REF!</v>
      </c>
      <c r="D17" s="67" t="e">
        <f>IF($A17&gt;0,VLOOKUP($A17,#REF!,5),"")</f>
        <v>#REF!</v>
      </c>
      <c r="E17" s="68" t="e">
        <f>IF($A17&gt;0,VLOOKUP($A17,#REF!,6),"")</f>
        <v>#REF!</v>
      </c>
      <c r="F17" s="98" t="e">
        <f>IF($A17&gt;0,VLOOKUP($A17,#REF!,8),"")</f>
        <v>#REF!</v>
      </c>
      <c r="G17" s="69"/>
      <c r="H17" s="70"/>
      <c r="I17" s="70"/>
      <c r="J17" s="70"/>
      <c r="K17" s="161" t="e">
        <f>IF($A17&gt;0,VLOOKUP($A17,#REF!,16,0),"")</f>
        <v>#REF!</v>
      </c>
      <c r="L17" s="162"/>
      <c r="M17" s="163"/>
    </row>
    <row r="18" spans="1:13" ht="20.100000000000001" customHeight="1">
      <c r="A18" t="e">
        <f>IF(B18&gt;VLOOKUP($E$2&amp;"-"&amp;$C$3,#REF!,2,FALSE),0,A17+1)</f>
        <v>#REF!</v>
      </c>
      <c r="B18" s="65">
        <f t="shared" si="0"/>
        <v>11</v>
      </c>
      <c r="C18" s="66" t="e">
        <f>IF($A18&gt;0,VLOOKUP($A18,#REF!,4),"")</f>
        <v>#REF!</v>
      </c>
      <c r="D18" s="67" t="e">
        <f>IF($A18&gt;0,VLOOKUP($A18,#REF!,5),"")</f>
        <v>#REF!</v>
      </c>
      <c r="E18" s="68" t="e">
        <f>IF($A18&gt;0,VLOOKUP($A18,#REF!,6),"")</f>
        <v>#REF!</v>
      </c>
      <c r="F18" s="98" t="e">
        <f>IF($A18&gt;0,VLOOKUP($A18,#REF!,8),"")</f>
        <v>#REF!</v>
      </c>
      <c r="G18" s="69"/>
      <c r="H18" s="70"/>
      <c r="I18" s="70"/>
      <c r="J18" s="70"/>
      <c r="K18" s="161" t="e">
        <f>IF($A18&gt;0,VLOOKUP($A18,#REF!,16,0),"")</f>
        <v>#REF!</v>
      </c>
      <c r="L18" s="162"/>
      <c r="M18" s="163"/>
    </row>
    <row r="19" spans="1:13" ht="20.100000000000001" customHeight="1">
      <c r="A19" t="e">
        <f>IF(B19&gt;VLOOKUP($E$2&amp;"-"&amp;$C$3,#REF!,2,FALSE),0,A18+1)</f>
        <v>#REF!</v>
      </c>
      <c r="B19" s="65">
        <f t="shared" si="0"/>
        <v>12</v>
      </c>
      <c r="C19" s="66" t="e">
        <f>IF($A19&gt;0,VLOOKUP($A19,#REF!,4),"")</f>
        <v>#REF!</v>
      </c>
      <c r="D19" s="67" t="e">
        <f>IF($A19&gt;0,VLOOKUP($A19,#REF!,5),"")</f>
        <v>#REF!</v>
      </c>
      <c r="E19" s="68" t="e">
        <f>IF($A19&gt;0,VLOOKUP($A19,#REF!,6),"")</f>
        <v>#REF!</v>
      </c>
      <c r="F19" s="98" t="e">
        <f>IF($A19&gt;0,VLOOKUP($A19,#REF!,8),"")</f>
        <v>#REF!</v>
      </c>
      <c r="G19" s="69"/>
      <c r="H19" s="70"/>
      <c r="I19" s="70"/>
      <c r="J19" s="70"/>
      <c r="K19" s="161" t="e">
        <f>IF($A19&gt;0,VLOOKUP($A19,#REF!,16,0),"")</f>
        <v>#REF!</v>
      </c>
      <c r="L19" s="162"/>
      <c r="M19" s="163"/>
    </row>
    <row r="20" spans="1:13" ht="20.100000000000001" customHeight="1">
      <c r="A20" t="e">
        <f>IF(B20&gt;VLOOKUP($E$2&amp;"-"&amp;$C$3,#REF!,2,FALSE),0,A19+1)</f>
        <v>#REF!</v>
      </c>
      <c r="B20" s="65">
        <f t="shared" si="0"/>
        <v>13</v>
      </c>
      <c r="C20" s="66" t="e">
        <f>IF($A20&gt;0,VLOOKUP($A20,#REF!,4),"")</f>
        <v>#REF!</v>
      </c>
      <c r="D20" s="67" t="e">
        <f>IF($A20&gt;0,VLOOKUP($A20,#REF!,5),"")</f>
        <v>#REF!</v>
      </c>
      <c r="E20" s="68" t="e">
        <f>IF($A20&gt;0,VLOOKUP($A20,#REF!,6),"")</f>
        <v>#REF!</v>
      </c>
      <c r="F20" s="98" t="e">
        <f>IF($A20&gt;0,VLOOKUP($A20,#REF!,8),"")</f>
        <v>#REF!</v>
      </c>
      <c r="G20" s="69"/>
      <c r="H20" s="70"/>
      <c r="I20" s="70"/>
      <c r="J20" s="70"/>
      <c r="K20" s="161" t="e">
        <f>IF($A20&gt;0,VLOOKUP($A20,#REF!,16,0),"")</f>
        <v>#REF!</v>
      </c>
      <c r="L20" s="162"/>
      <c r="M20" s="163"/>
    </row>
    <row r="21" spans="1:13" ht="20.100000000000001" customHeight="1">
      <c r="A21" t="e">
        <f>IF(B21&gt;VLOOKUP($E$2&amp;"-"&amp;$C$3,#REF!,2,FALSE),0,A20+1)</f>
        <v>#REF!</v>
      </c>
      <c r="B21" s="65">
        <f t="shared" si="0"/>
        <v>14</v>
      </c>
      <c r="C21" s="66" t="e">
        <f>IF($A21&gt;0,VLOOKUP($A21,#REF!,4),"")</f>
        <v>#REF!</v>
      </c>
      <c r="D21" s="67" t="e">
        <f>IF($A21&gt;0,VLOOKUP($A21,#REF!,5),"")</f>
        <v>#REF!</v>
      </c>
      <c r="E21" s="68" t="e">
        <f>IF($A21&gt;0,VLOOKUP($A21,#REF!,6),"")</f>
        <v>#REF!</v>
      </c>
      <c r="F21" s="98" t="e">
        <f>IF($A21&gt;0,VLOOKUP($A21,#REF!,8),"")</f>
        <v>#REF!</v>
      </c>
      <c r="G21" s="69"/>
      <c r="H21" s="70"/>
      <c r="I21" s="70"/>
      <c r="J21" s="70"/>
      <c r="K21" s="161" t="e">
        <f>IF($A21&gt;0,VLOOKUP($A21,#REF!,16,0),"")</f>
        <v>#REF!</v>
      </c>
      <c r="L21" s="162"/>
      <c r="M21" s="163"/>
    </row>
    <row r="22" spans="1:13" ht="20.100000000000001" customHeight="1">
      <c r="A22" t="e">
        <f>IF(B22&gt;VLOOKUP($E$2&amp;"-"&amp;$C$3,#REF!,2,FALSE),0,A21+1)</f>
        <v>#REF!</v>
      </c>
      <c r="B22" s="65">
        <f t="shared" si="0"/>
        <v>15</v>
      </c>
      <c r="C22" s="66" t="e">
        <f>IF($A22&gt;0,VLOOKUP($A22,#REF!,4),"")</f>
        <v>#REF!</v>
      </c>
      <c r="D22" s="67" t="e">
        <f>IF($A22&gt;0,VLOOKUP($A22,#REF!,5),"")</f>
        <v>#REF!</v>
      </c>
      <c r="E22" s="68" t="e">
        <f>IF($A22&gt;0,VLOOKUP($A22,#REF!,6),"")</f>
        <v>#REF!</v>
      </c>
      <c r="F22" s="98" t="e">
        <f>IF($A22&gt;0,VLOOKUP($A22,#REF!,8),"")</f>
        <v>#REF!</v>
      </c>
      <c r="G22" s="69"/>
      <c r="H22" s="70"/>
      <c r="I22" s="70"/>
      <c r="J22" s="70"/>
      <c r="K22" s="161" t="e">
        <f>IF($A22&gt;0,VLOOKUP($A22,#REF!,16,0),"")</f>
        <v>#REF!</v>
      </c>
      <c r="L22" s="162"/>
      <c r="M22" s="163"/>
    </row>
    <row r="23" spans="1:13" ht="20.100000000000001" customHeight="1">
      <c r="A23" t="e">
        <f>IF(B23&gt;VLOOKUP($E$2&amp;"-"&amp;$C$3,#REF!,2,FALSE),0,A22+1)</f>
        <v>#REF!</v>
      </c>
      <c r="B23" s="65">
        <f t="shared" si="0"/>
        <v>16</v>
      </c>
      <c r="C23" s="66" t="e">
        <f>IF($A23&gt;0,VLOOKUP($A23,#REF!,4),"")</f>
        <v>#REF!</v>
      </c>
      <c r="D23" s="67" t="e">
        <f>IF($A23&gt;0,VLOOKUP($A23,#REF!,5),"")</f>
        <v>#REF!</v>
      </c>
      <c r="E23" s="68" t="e">
        <f>IF($A23&gt;0,VLOOKUP($A23,#REF!,6),"")</f>
        <v>#REF!</v>
      </c>
      <c r="F23" s="98" t="e">
        <f>IF($A23&gt;0,VLOOKUP($A23,#REF!,8),"")</f>
        <v>#REF!</v>
      </c>
      <c r="G23" s="69"/>
      <c r="H23" s="70"/>
      <c r="I23" s="70"/>
      <c r="J23" s="70"/>
      <c r="K23" s="161" t="e">
        <f>IF($A23&gt;0,VLOOKUP($A23,#REF!,16,0),"")</f>
        <v>#REF!</v>
      </c>
      <c r="L23" s="162"/>
      <c r="M23" s="163"/>
    </row>
    <row r="24" spans="1:13" ht="20.100000000000001" customHeight="1">
      <c r="A24" t="e">
        <f>IF(B24&gt;VLOOKUP($E$2&amp;"-"&amp;$C$3,#REF!,2,FALSE),0,A23+1)</f>
        <v>#REF!</v>
      </c>
      <c r="B24" s="65">
        <f t="shared" si="0"/>
        <v>17</v>
      </c>
      <c r="C24" s="66" t="e">
        <f>IF($A24&gt;0,VLOOKUP($A24,#REF!,4),"")</f>
        <v>#REF!</v>
      </c>
      <c r="D24" s="67" t="e">
        <f>IF($A24&gt;0,VLOOKUP($A24,#REF!,5),"")</f>
        <v>#REF!</v>
      </c>
      <c r="E24" s="68" t="e">
        <f>IF($A24&gt;0,VLOOKUP($A24,#REF!,6),"")</f>
        <v>#REF!</v>
      </c>
      <c r="F24" s="98" t="e">
        <f>IF($A24&gt;0,VLOOKUP($A24,#REF!,8),"")</f>
        <v>#REF!</v>
      </c>
      <c r="G24" s="69"/>
      <c r="H24" s="70"/>
      <c r="I24" s="70"/>
      <c r="J24" s="70"/>
      <c r="K24" s="161" t="e">
        <f>IF($A24&gt;0,VLOOKUP($A24,#REF!,16,0),"")</f>
        <v>#REF!</v>
      </c>
      <c r="L24" s="162"/>
      <c r="M24" s="163"/>
    </row>
    <row r="25" spans="1:13" ht="20.100000000000001" customHeight="1">
      <c r="A25" t="e">
        <f>IF(B25&gt;VLOOKUP($E$2&amp;"-"&amp;$C$3,#REF!,2,FALSE),0,A24+1)</f>
        <v>#REF!</v>
      </c>
      <c r="B25" s="65">
        <f t="shared" si="0"/>
        <v>18</v>
      </c>
      <c r="C25" s="66" t="e">
        <f>IF($A25&gt;0,VLOOKUP($A25,#REF!,4),"")</f>
        <v>#REF!</v>
      </c>
      <c r="D25" s="67" t="e">
        <f>IF($A25&gt;0,VLOOKUP($A25,#REF!,5),"")</f>
        <v>#REF!</v>
      </c>
      <c r="E25" s="68" t="e">
        <f>IF($A25&gt;0,VLOOKUP($A25,#REF!,6),"")</f>
        <v>#REF!</v>
      </c>
      <c r="F25" s="98" t="e">
        <f>IF($A25&gt;0,VLOOKUP($A25,#REF!,8),"")</f>
        <v>#REF!</v>
      </c>
      <c r="G25" s="69"/>
      <c r="H25" s="70"/>
      <c r="I25" s="70"/>
      <c r="J25" s="70"/>
      <c r="K25" s="161" t="e">
        <f>IF($A25&gt;0,VLOOKUP($A25,#REF!,16,0),"")</f>
        <v>#REF!</v>
      </c>
      <c r="L25" s="162"/>
      <c r="M25" s="163"/>
    </row>
    <row r="26" spans="1:13" ht="20.100000000000001" customHeight="1">
      <c r="A26" t="e">
        <f>IF(B26&gt;VLOOKUP($E$2&amp;"-"&amp;$C$3,#REF!,2,FALSE),0,A25+1)</f>
        <v>#REF!</v>
      </c>
      <c r="B26" s="65">
        <f t="shared" si="0"/>
        <v>19</v>
      </c>
      <c r="C26" s="66" t="e">
        <f>IF($A26&gt;0,VLOOKUP($A26,#REF!,4),"")</f>
        <v>#REF!</v>
      </c>
      <c r="D26" s="67" t="e">
        <f>IF($A26&gt;0,VLOOKUP($A26,#REF!,5),"")</f>
        <v>#REF!</v>
      </c>
      <c r="E26" s="68" t="e">
        <f>IF($A26&gt;0,VLOOKUP($A26,#REF!,6),"")</f>
        <v>#REF!</v>
      </c>
      <c r="F26" s="98" t="e">
        <f>IF($A26&gt;0,VLOOKUP($A26,#REF!,8),"")</f>
        <v>#REF!</v>
      </c>
      <c r="G26" s="69"/>
      <c r="H26" s="70"/>
      <c r="I26" s="70"/>
      <c r="J26" s="70"/>
      <c r="K26" s="161" t="e">
        <f>IF($A26&gt;0,VLOOKUP($A26,#REF!,16,0),"")</f>
        <v>#REF!</v>
      </c>
      <c r="L26" s="162"/>
      <c r="M26" s="163"/>
    </row>
    <row r="27" spans="1:13" ht="20.100000000000001" customHeight="1">
      <c r="A27" t="e">
        <f>IF(B27&gt;VLOOKUP($E$2&amp;"-"&amp;$C$3,#REF!,2,FALSE),0,A26+1)</f>
        <v>#REF!</v>
      </c>
      <c r="B27" s="65">
        <f t="shared" si="0"/>
        <v>20</v>
      </c>
      <c r="C27" s="66" t="e">
        <f>IF($A27&gt;0,VLOOKUP($A27,#REF!,4),"")</f>
        <v>#REF!</v>
      </c>
      <c r="D27" s="67" t="e">
        <f>IF($A27&gt;0,VLOOKUP($A27,#REF!,5),"")</f>
        <v>#REF!</v>
      </c>
      <c r="E27" s="68" t="e">
        <f>IF($A27&gt;0,VLOOKUP($A27,#REF!,6),"")</f>
        <v>#REF!</v>
      </c>
      <c r="F27" s="98" t="e">
        <f>IF($A27&gt;0,VLOOKUP($A27,#REF!,8),"")</f>
        <v>#REF!</v>
      </c>
      <c r="G27" s="69"/>
      <c r="H27" s="70"/>
      <c r="I27" s="70"/>
      <c r="J27" s="70"/>
      <c r="K27" s="161" t="e">
        <f>IF($A27&gt;0,VLOOKUP($A27,#REF!,16,0),"")</f>
        <v>#REF!</v>
      </c>
      <c r="L27" s="162"/>
      <c r="M27" s="163"/>
    </row>
    <row r="28" spans="1:13" ht="20.100000000000001" customHeight="1">
      <c r="A28" t="e">
        <f>IF(B28&gt;VLOOKUP($E$2&amp;"-"&amp;$C$3,#REF!,2,FALSE),0,A27+1)</f>
        <v>#REF!</v>
      </c>
      <c r="B28" s="65">
        <f t="shared" si="0"/>
        <v>21</v>
      </c>
      <c r="C28" s="66" t="e">
        <f>IF($A28&gt;0,VLOOKUP($A28,#REF!,4),"")</f>
        <v>#REF!</v>
      </c>
      <c r="D28" s="67" t="e">
        <f>IF($A28&gt;0,VLOOKUP($A28,#REF!,5),"")</f>
        <v>#REF!</v>
      </c>
      <c r="E28" s="68" t="e">
        <f>IF($A28&gt;0,VLOOKUP($A28,#REF!,6),"")</f>
        <v>#REF!</v>
      </c>
      <c r="F28" s="98" t="e">
        <f>IF($A28&gt;0,VLOOKUP($A28,#REF!,8),"")</f>
        <v>#REF!</v>
      </c>
      <c r="G28" s="69"/>
      <c r="H28" s="70"/>
      <c r="I28" s="70"/>
      <c r="J28" s="70"/>
      <c r="K28" s="161" t="e">
        <f>IF($A28&gt;0,VLOOKUP($A28,#REF!,16,0),"")</f>
        <v>#REF!</v>
      </c>
      <c r="L28" s="162"/>
      <c r="M28" s="163"/>
    </row>
    <row r="29" spans="1:13" ht="20.100000000000001" customHeight="1">
      <c r="A29" t="e">
        <f>IF(B29&gt;VLOOKUP($E$2&amp;"-"&amp;$C$3,#REF!,2,FALSE),0,A28+1)</f>
        <v>#REF!</v>
      </c>
      <c r="B29" s="65">
        <f t="shared" si="0"/>
        <v>22</v>
      </c>
      <c r="C29" s="66" t="e">
        <f>IF($A29&gt;0,VLOOKUP($A29,#REF!,4),"")</f>
        <v>#REF!</v>
      </c>
      <c r="D29" s="67" t="e">
        <f>IF($A29&gt;0,VLOOKUP($A29,#REF!,5),"")</f>
        <v>#REF!</v>
      </c>
      <c r="E29" s="68" t="e">
        <f>IF($A29&gt;0,VLOOKUP($A29,#REF!,6),"")</f>
        <v>#REF!</v>
      </c>
      <c r="F29" s="98" t="e">
        <f>IF($A29&gt;0,VLOOKUP($A29,#REF!,8),"")</f>
        <v>#REF!</v>
      </c>
      <c r="G29" s="69"/>
      <c r="H29" s="70"/>
      <c r="I29" s="70"/>
      <c r="J29" s="70"/>
      <c r="K29" s="161" t="e">
        <f>IF($A29&gt;0,VLOOKUP($A29,#REF!,16,0),"")</f>
        <v>#REF!</v>
      </c>
      <c r="L29" s="162"/>
      <c r="M29" s="163"/>
    </row>
    <row r="30" spans="1:13" ht="20.100000000000001" customHeight="1">
      <c r="A30" t="e">
        <f>IF(B30&gt;VLOOKUP($E$2&amp;"-"&amp;$C$3,#REF!,2,FALSE),0,A29+1)</f>
        <v>#REF!</v>
      </c>
      <c r="B30" s="65">
        <f t="shared" si="0"/>
        <v>23</v>
      </c>
      <c r="C30" s="66" t="e">
        <f>IF($A30&gt;0,VLOOKUP($A30,#REF!,4),"")</f>
        <v>#REF!</v>
      </c>
      <c r="D30" s="67" t="e">
        <f>IF($A30&gt;0,VLOOKUP($A30,#REF!,5),"")</f>
        <v>#REF!</v>
      </c>
      <c r="E30" s="68" t="e">
        <f>IF($A30&gt;0,VLOOKUP($A30,#REF!,6),"")</f>
        <v>#REF!</v>
      </c>
      <c r="F30" s="98" t="e">
        <f>IF($A30&gt;0,VLOOKUP($A30,#REF!,8),"")</f>
        <v>#REF!</v>
      </c>
      <c r="G30" s="69"/>
      <c r="H30" s="70"/>
      <c r="I30" s="70"/>
      <c r="J30" s="70"/>
      <c r="K30" s="161" t="e">
        <f>IF($A30&gt;0,VLOOKUP($A30,#REF!,16,0),"")</f>
        <v>#REF!</v>
      </c>
      <c r="L30" s="162"/>
      <c r="M30" s="163"/>
    </row>
    <row r="31" spans="1:13" ht="20.100000000000001" customHeight="1">
      <c r="A31" t="e">
        <f>IF(B31&gt;VLOOKUP($E$2&amp;"-"&amp;$C$3,#REF!,2,FALSE),0,A30+1)</f>
        <v>#REF!</v>
      </c>
      <c r="B31" s="65">
        <f t="shared" si="0"/>
        <v>24</v>
      </c>
      <c r="C31" s="66" t="e">
        <f>IF($A31&gt;0,VLOOKUP($A31,#REF!,4),"")</f>
        <v>#REF!</v>
      </c>
      <c r="D31" s="67" t="e">
        <f>IF($A31&gt;0,VLOOKUP($A31,#REF!,5),"")</f>
        <v>#REF!</v>
      </c>
      <c r="E31" s="68" t="e">
        <f>IF($A31&gt;0,VLOOKUP($A31,#REF!,6),"")</f>
        <v>#REF!</v>
      </c>
      <c r="F31" s="98" t="e">
        <f>IF($A31&gt;0,VLOOKUP($A31,#REF!,8),"")</f>
        <v>#REF!</v>
      </c>
      <c r="G31" s="69"/>
      <c r="H31" s="70"/>
      <c r="I31" s="70"/>
      <c r="J31" s="70"/>
      <c r="K31" s="161" t="e">
        <f>IF($A31&gt;0,VLOOKUP($A31,#REF!,16,0),"")</f>
        <v>#REF!</v>
      </c>
      <c r="L31" s="162"/>
      <c r="M31" s="163"/>
    </row>
    <row r="32" spans="1:13" ht="20.100000000000001" customHeight="1">
      <c r="A32" t="e">
        <f>IF(B32&gt;VLOOKUP($E$2&amp;"-"&amp;$C$3,#REF!,2,FALSE),0,A31+1)</f>
        <v>#REF!</v>
      </c>
      <c r="B32" s="65">
        <f t="shared" si="0"/>
        <v>25</v>
      </c>
      <c r="C32" s="66" t="e">
        <f>IF($A32&gt;0,VLOOKUP($A32,#REF!,4),"")</f>
        <v>#REF!</v>
      </c>
      <c r="D32" s="67" t="e">
        <f>IF($A32&gt;0,VLOOKUP($A32,#REF!,5),"")</f>
        <v>#REF!</v>
      </c>
      <c r="E32" s="68" t="e">
        <f>IF($A32&gt;0,VLOOKUP($A32,#REF!,6),"")</f>
        <v>#REF!</v>
      </c>
      <c r="F32" s="98" t="e">
        <f>IF($A32&gt;0,VLOOKUP($A32,#REF!,8),"")</f>
        <v>#REF!</v>
      </c>
      <c r="G32" s="69"/>
      <c r="H32" s="70"/>
      <c r="I32" s="70"/>
      <c r="J32" s="70"/>
      <c r="K32" s="161" t="e">
        <f>IF($A32&gt;0,VLOOKUP($A32,#REF!,16,0),"")</f>
        <v>#REF!</v>
      </c>
      <c r="L32" s="162"/>
      <c r="M32" s="163"/>
    </row>
    <row r="33" spans="1:13" ht="20.100000000000001" customHeight="1">
      <c r="A33" t="e">
        <f>IF(B33&gt;VLOOKUP($E$2&amp;"-"&amp;$C$3,#REF!,2,FALSE),0,A32+1)</f>
        <v>#REF!</v>
      </c>
      <c r="B33" s="65">
        <f t="shared" si="0"/>
        <v>26</v>
      </c>
      <c r="C33" s="66" t="e">
        <f>IF($A33&gt;0,VLOOKUP($A33,#REF!,4),"")</f>
        <v>#REF!</v>
      </c>
      <c r="D33" s="67" t="e">
        <f>IF($A33&gt;0,VLOOKUP($A33,#REF!,5),"")</f>
        <v>#REF!</v>
      </c>
      <c r="E33" s="68" t="e">
        <f>IF($A33&gt;0,VLOOKUP($A33,#REF!,6),"")</f>
        <v>#REF!</v>
      </c>
      <c r="F33" s="98" t="e">
        <f>IF($A33&gt;0,VLOOKUP($A33,#REF!,8),"")</f>
        <v>#REF!</v>
      </c>
      <c r="G33" s="69"/>
      <c r="H33" s="70"/>
      <c r="I33" s="70"/>
      <c r="J33" s="70"/>
      <c r="K33" s="161" t="e">
        <f>IF($A33&gt;0,VLOOKUP($A33,#REF!,16,0),"")</f>
        <v>#REF!</v>
      </c>
      <c r="L33" s="162"/>
      <c r="M33" s="163"/>
    </row>
    <row r="34" spans="1:13" ht="20.100000000000001" customHeight="1">
      <c r="A34" t="e">
        <f>IF(B34&gt;VLOOKUP($E$2&amp;"-"&amp;$C$3,#REF!,2,FALSE),0,A33+1)</f>
        <v>#REF!</v>
      </c>
      <c r="B34" s="65">
        <f t="shared" si="0"/>
        <v>27</v>
      </c>
      <c r="C34" s="66" t="e">
        <f>IF($A34&gt;0,VLOOKUP($A34,#REF!,4),"")</f>
        <v>#REF!</v>
      </c>
      <c r="D34" s="67" t="e">
        <f>IF($A34&gt;0,VLOOKUP($A34,#REF!,5),"")</f>
        <v>#REF!</v>
      </c>
      <c r="E34" s="68" t="e">
        <f>IF($A34&gt;0,VLOOKUP($A34,#REF!,6),"")</f>
        <v>#REF!</v>
      </c>
      <c r="F34" s="98" t="e">
        <f>IF($A34&gt;0,VLOOKUP($A34,#REF!,8),"")</f>
        <v>#REF!</v>
      </c>
      <c r="G34" s="69"/>
      <c r="H34" s="70"/>
      <c r="I34" s="70"/>
      <c r="J34" s="70"/>
      <c r="K34" s="161" t="e">
        <f>IF($A34&gt;0,VLOOKUP($A34,#REF!,16,0),"")</f>
        <v>#REF!</v>
      </c>
      <c r="L34" s="162"/>
      <c r="M34" s="163"/>
    </row>
    <row r="35" spans="1:13" ht="20.100000000000001" customHeight="1">
      <c r="A35" t="e">
        <f>IF(B35&gt;VLOOKUP($E$2&amp;"-"&amp;$C$3,#REF!,2,FALSE),0,A34+1)</f>
        <v>#REF!</v>
      </c>
      <c r="B35" s="65">
        <f t="shared" si="0"/>
        <v>28</v>
      </c>
      <c r="C35" s="66" t="e">
        <f>IF($A35&gt;0,VLOOKUP($A35,#REF!,4),"")</f>
        <v>#REF!</v>
      </c>
      <c r="D35" s="67" t="e">
        <f>IF($A35&gt;0,VLOOKUP($A35,#REF!,5),"")</f>
        <v>#REF!</v>
      </c>
      <c r="E35" s="68" t="e">
        <f>IF($A35&gt;0,VLOOKUP($A35,#REF!,6),"")</f>
        <v>#REF!</v>
      </c>
      <c r="F35" s="98" t="e">
        <f>IF($A35&gt;0,VLOOKUP($A35,#REF!,8),"")</f>
        <v>#REF!</v>
      </c>
      <c r="G35" s="69"/>
      <c r="H35" s="70"/>
      <c r="I35" s="70"/>
      <c r="J35" s="70"/>
      <c r="K35" s="161" t="e">
        <f>IF($A35&gt;0,VLOOKUP($A35,#REF!,16,0),"")</f>
        <v>#REF!</v>
      </c>
      <c r="L35" s="162"/>
      <c r="M35" s="163"/>
    </row>
    <row r="36" spans="1:13" ht="20.100000000000001" customHeight="1">
      <c r="A36" t="e">
        <f>IF(B36&gt;VLOOKUP($E$2&amp;"-"&amp;$C$3,#REF!,2,FALSE),0,A35+1)</f>
        <v>#REF!</v>
      </c>
      <c r="B36" s="65">
        <f t="shared" si="0"/>
        <v>29</v>
      </c>
      <c r="C36" s="66" t="e">
        <f>IF($A36&gt;0,VLOOKUP($A36,#REF!,4),"")</f>
        <v>#REF!</v>
      </c>
      <c r="D36" s="67" t="e">
        <f>IF($A36&gt;0,VLOOKUP($A36,#REF!,5),"")</f>
        <v>#REF!</v>
      </c>
      <c r="E36" s="68" t="e">
        <f>IF($A36&gt;0,VLOOKUP($A36,#REF!,6),"")</f>
        <v>#REF!</v>
      </c>
      <c r="F36" s="98" t="e">
        <f>IF($A36&gt;0,VLOOKUP($A36,#REF!,8),"")</f>
        <v>#REF!</v>
      </c>
      <c r="G36" s="69"/>
      <c r="H36" s="70"/>
      <c r="I36" s="70"/>
      <c r="J36" s="70"/>
      <c r="K36" s="161" t="e">
        <f>IF($A36&gt;0,VLOOKUP($A36,#REF!,16,0),"")</f>
        <v>#REF!</v>
      </c>
      <c r="L36" s="162"/>
      <c r="M36" s="163"/>
    </row>
    <row r="37" spans="1:13" ht="20.100000000000001" customHeight="1">
      <c r="A37" t="e">
        <f>IF(B37&gt;VLOOKUP($E$2&amp;"-"&amp;$C$3,#REF!,2,FALSE),0,A36+1)</f>
        <v>#REF!</v>
      </c>
      <c r="B37" s="72">
        <f t="shared" si="0"/>
        <v>30</v>
      </c>
      <c r="C37" s="66" t="e">
        <f>IF($A37&gt;0,VLOOKUP($A37,#REF!,4),"")</f>
        <v>#REF!</v>
      </c>
      <c r="D37" s="67" t="e">
        <f>IF($A37&gt;0,VLOOKUP($A37,#REF!,5),"")</f>
        <v>#REF!</v>
      </c>
      <c r="E37" s="68" t="e">
        <f>IF($A37&gt;0,VLOOKUP($A37,#REF!,6),"")</f>
        <v>#REF!</v>
      </c>
      <c r="F37" s="98" t="e">
        <f>IF($A37&gt;0,VLOOKUP($A37,#REF!,8),"")</f>
        <v>#REF!</v>
      </c>
      <c r="G37" s="73"/>
      <c r="H37" s="74"/>
      <c r="I37" s="74"/>
      <c r="J37" s="74"/>
      <c r="K37" s="161" t="e">
        <f>IF($A37&gt;0,VLOOKUP($A37,#REF!,16,0),"")</f>
        <v>#REF!</v>
      </c>
      <c r="L37" s="162"/>
      <c r="M37" s="163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#REF!</v>
      </c>
      <c r="B44" s="92">
        <f>B37+1</f>
        <v>31</v>
      </c>
      <c r="C44" s="93" t="e">
        <f>IF($A44&gt;0,VLOOKUP($A44,#REF!,4),"")</f>
        <v>#REF!</v>
      </c>
      <c r="D44" s="94" t="e">
        <f>IF($A44&gt;0,VLOOKUP($A44,#REF!,5),"")</f>
        <v>#REF!</v>
      </c>
      <c r="E44" s="95" t="e">
        <f>IF($A44&gt;0,VLOOKUP($A44,#REF!,6),"")</f>
        <v>#REF!</v>
      </c>
      <c r="F44" s="99" t="e">
        <f>IF($A44&gt;0,VLOOKUP($A44,#REF!,8),"")</f>
        <v>#REF!</v>
      </c>
      <c r="G44" s="96"/>
      <c r="H44" s="97"/>
      <c r="I44" s="97"/>
      <c r="J44" s="97"/>
      <c r="K44" s="171" t="e">
        <f>IF($A44&gt;0,VLOOKUP($A44,#REF!,16,0),"")</f>
        <v>#REF!</v>
      </c>
      <c r="L44" s="172"/>
      <c r="M44" s="173"/>
    </row>
    <row r="45" spans="1:13" ht="20.100000000000001" customHeight="1">
      <c r="A45" t="e">
        <f>IF(B45&gt;VLOOKUP($E$2&amp;"-"&amp;$C$3,#REF!,2,FALSE),0,A44+1)</f>
        <v>#REF!</v>
      </c>
      <c r="B45" s="65">
        <f t="shared" si="0"/>
        <v>32</v>
      </c>
      <c r="C45" s="66" t="e">
        <f>IF($A45&gt;0,VLOOKUP($A45,#REF!,4),"")</f>
        <v>#REF!</v>
      </c>
      <c r="D45" s="67" t="e">
        <f>IF($A45&gt;0,VLOOKUP($A45,#REF!,5),"")</f>
        <v>#REF!</v>
      </c>
      <c r="E45" s="68" t="e">
        <f>IF($A45&gt;0,VLOOKUP($A45,#REF!,6),"")</f>
        <v>#REF!</v>
      </c>
      <c r="F45" s="98" t="e">
        <f>IF($A45&gt;0,VLOOKUP($A45,#REF!,8),"")</f>
        <v>#REF!</v>
      </c>
      <c r="G45" s="69"/>
      <c r="H45" s="70"/>
      <c r="I45" s="70"/>
      <c r="J45" s="70"/>
      <c r="K45" s="161" t="e">
        <f>IF($A45&gt;0,VLOOKUP($A45,#REF!,16,0),"")</f>
        <v>#REF!</v>
      </c>
      <c r="L45" s="162"/>
      <c r="M45" s="163"/>
    </row>
    <row r="46" spans="1:13" ht="20.100000000000001" customHeight="1">
      <c r="A46" t="e">
        <f>IF(B46&gt;VLOOKUP($E$2&amp;"-"&amp;$C$3,#REF!,2,FALSE),0,A45+1)</f>
        <v>#REF!</v>
      </c>
      <c r="B46" s="65">
        <f t="shared" si="0"/>
        <v>33</v>
      </c>
      <c r="C46" s="66" t="e">
        <f>IF($A46&gt;0,VLOOKUP($A46,#REF!,4),"")</f>
        <v>#REF!</v>
      </c>
      <c r="D46" s="67" t="e">
        <f>IF($A46&gt;0,VLOOKUP($A46,#REF!,5),"")</f>
        <v>#REF!</v>
      </c>
      <c r="E46" s="68" t="e">
        <f>IF($A46&gt;0,VLOOKUP($A46,#REF!,6),"")</f>
        <v>#REF!</v>
      </c>
      <c r="F46" s="98" t="e">
        <f>IF($A46&gt;0,VLOOKUP($A46,#REF!,8),"")</f>
        <v>#REF!</v>
      </c>
      <c r="G46" s="69"/>
      <c r="H46" s="70"/>
      <c r="I46" s="70"/>
      <c r="J46" s="70"/>
      <c r="K46" s="161" t="e">
        <f>IF($A46&gt;0,VLOOKUP($A46,#REF!,16,0),"")</f>
        <v>#REF!</v>
      </c>
      <c r="L46" s="162"/>
      <c r="M46" s="163"/>
    </row>
    <row r="47" spans="1:13" ht="20.100000000000001" customHeight="1">
      <c r="A47" t="e">
        <f>IF(B47&gt;VLOOKUP($E$2&amp;"-"&amp;$C$3,#REF!,2,FALSE),0,A46+1)</f>
        <v>#REF!</v>
      </c>
      <c r="B47" s="65">
        <f t="shared" si="0"/>
        <v>34</v>
      </c>
      <c r="C47" s="66" t="e">
        <f>IF($A47&gt;0,VLOOKUP($A47,#REF!,4),"")</f>
        <v>#REF!</v>
      </c>
      <c r="D47" s="67" t="e">
        <f>IF($A47&gt;0,VLOOKUP($A47,#REF!,5),"")</f>
        <v>#REF!</v>
      </c>
      <c r="E47" s="68" t="e">
        <f>IF($A47&gt;0,VLOOKUP($A47,#REF!,6),"")</f>
        <v>#REF!</v>
      </c>
      <c r="F47" s="98" t="e">
        <f>IF($A47&gt;0,VLOOKUP($A47,#REF!,8),"")</f>
        <v>#REF!</v>
      </c>
      <c r="G47" s="69"/>
      <c r="H47" s="70"/>
      <c r="I47" s="70"/>
      <c r="J47" s="70"/>
      <c r="K47" s="161" t="e">
        <f>IF($A47&gt;0,VLOOKUP($A47,#REF!,16,0),"")</f>
        <v>#REF!</v>
      </c>
      <c r="L47" s="162"/>
      <c r="M47" s="163"/>
    </row>
    <row r="48" spans="1:13" ht="20.100000000000001" customHeight="1">
      <c r="A48" t="e">
        <f>IF(B48&gt;VLOOKUP($E$2&amp;"-"&amp;$C$3,#REF!,2,FALSE),0,A47+1)</f>
        <v>#REF!</v>
      </c>
      <c r="B48" s="65">
        <f t="shared" si="0"/>
        <v>35</v>
      </c>
      <c r="C48" s="66" t="e">
        <f>IF($A48&gt;0,VLOOKUP($A48,#REF!,4),"")</f>
        <v>#REF!</v>
      </c>
      <c r="D48" s="67" t="e">
        <f>IF($A48&gt;0,VLOOKUP($A48,#REF!,5),"")</f>
        <v>#REF!</v>
      </c>
      <c r="E48" s="68" t="e">
        <f>IF($A48&gt;0,VLOOKUP($A48,#REF!,6),"")</f>
        <v>#REF!</v>
      </c>
      <c r="F48" s="98" t="e">
        <f>IF($A48&gt;0,VLOOKUP($A48,#REF!,8),"")</f>
        <v>#REF!</v>
      </c>
      <c r="G48" s="69"/>
      <c r="H48" s="70"/>
      <c r="I48" s="70"/>
      <c r="J48" s="70"/>
      <c r="K48" s="161" t="e">
        <f>IF($A48&gt;0,VLOOKUP($A48,#REF!,16,0),"")</f>
        <v>#REF!</v>
      </c>
      <c r="L48" s="162"/>
      <c r="M48" s="163"/>
    </row>
    <row r="49" spans="1:13" ht="20.100000000000001" customHeight="1">
      <c r="A49" t="e">
        <f>IF(B49&gt;VLOOKUP($E$2&amp;"-"&amp;$C$3,#REF!,2,FALSE),0,A48+1)</f>
        <v>#REF!</v>
      </c>
      <c r="B49" s="65">
        <f t="shared" si="0"/>
        <v>36</v>
      </c>
      <c r="C49" s="66" t="e">
        <f>IF($A49&gt;0,VLOOKUP($A49,#REF!,4),"")</f>
        <v>#REF!</v>
      </c>
      <c r="D49" s="67" t="e">
        <f>IF($A49&gt;0,VLOOKUP($A49,#REF!,5),"")</f>
        <v>#REF!</v>
      </c>
      <c r="E49" s="68" t="e">
        <f>IF($A49&gt;0,VLOOKUP($A49,#REF!,6),"")</f>
        <v>#REF!</v>
      </c>
      <c r="F49" s="98" t="e">
        <f>IF($A49&gt;0,VLOOKUP($A49,#REF!,8),"")</f>
        <v>#REF!</v>
      </c>
      <c r="G49" s="69"/>
      <c r="H49" s="70"/>
      <c r="I49" s="70"/>
      <c r="J49" s="70"/>
      <c r="K49" s="161" t="e">
        <f>IF($A49&gt;0,VLOOKUP($A49,#REF!,16,0),"")</f>
        <v>#REF!</v>
      </c>
      <c r="L49" s="162"/>
      <c r="M49" s="163"/>
    </row>
    <row r="50" spans="1:13" ht="20.100000000000001" customHeight="1">
      <c r="A50" t="e">
        <f>IF(B50&gt;VLOOKUP($E$2&amp;"-"&amp;$C$3,#REF!,2,FALSE),0,A49+1)</f>
        <v>#REF!</v>
      </c>
      <c r="B50" s="65">
        <f t="shared" si="0"/>
        <v>37</v>
      </c>
      <c r="C50" s="66" t="e">
        <f>IF($A50&gt;0,VLOOKUP($A50,#REF!,4),"")</f>
        <v>#REF!</v>
      </c>
      <c r="D50" s="67" t="e">
        <f>IF($A50&gt;0,VLOOKUP($A50,#REF!,5),"")</f>
        <v>#REF!</v>
      </c>
      <c r="E50" s="68" t="e">
        <f>IF($A50&gt;0,VLOOKUP($A50,#REF!,6),"")</f>
        <v>#REF!</v>
      </c>
      <c r="F50" s="98" t="e">
        <f>IF($A50&gt;0,VLOOKUP($A50,#REF!,8),"")</f>
        <v>#REF!</v>
      </c>
      <c r="G50" s="69"/>
      <c r="H50" s="70"/>
      <c r="I50" s="70"/>
      <c r="J50" s="70"/>
      <c r="K50" s="161" t="e">
        <f>IF($A50&gt;0,VLOOKUP($A50,#REF!,16,0),"")</f>
        <v>#REF!</v>
      </c>
      <c r="L50" s="162"/>
      <c r="M50" s="163"/>
    </row>
    <row r="51" spans="1:13" ht="20.100000000000001" customHeight="1">
      <c r="A51" t="e">
        <f>IF(B51&gt;VLOOKUP($E$2&amp;"-"&amp;$C$3,#REF!,2,FALSE),0,A50+1)</f>
        <v>#REF!</v>
      </c>
      <c r="B51" s="65">
        <f t="shared" si="0"/>
        <v>38</v>
      </c>
      <c r="C51" s="66" t="e">
        <f>IF($A51&gt;0,VLOOKUP($A51,#REF!,4),"")</f>
        <v>#REF!</v>
      </c>
      <c r="D51" s="67" t="e">
        <f>IF($A51&gt;0,VLOOKUP($A51,#REF!,5),"")</f>
        <v>#REF!</v>
      </c>
      <c r="E51" s="68" t="e">
        <f>IF($A51&gt;0,VLOOKUP($A51,#REF!,6),"")</f>
        <v>#REF!</v>
      </c>
      <c r="F51" s="98" t="e">
        <f>IF($A51&gt;0,VLOOKUP($A51,#REF!,8),"")</f>
        <v>#REF!</v>
      </c>
      <c r="G51" s="69"/>
      <c r="H51" s="70"/>
      <c r="I51" s="70"/>
      <c r="J51" s="70"/>
      <c r="K51" s="161" t="e">
        <f>IF($A51&gt;0,VLOOKUP($A51,#REF!,16,0),"")</f>
        <v>#REF!</v>
      </c>
      <c r="L51" s="162"/>
      <c r="M51" s="163"/>
    </row>
    <row r="52" spans="1:13" ht="20.100000000000001" customHeight="1">
      <c r="A52" t="e">
        <f>IF(B52&gt;VLOOKUP($E$2&amp;"-"&amp;$C$3,#REF!,2,FALSE),0,A51+1)</f>
        <v>#REF!</v>
      </c>
      <c r="B52" s="65">
        <f t="shared" si="0"/>
        <v>39</v>
      </c>
      <c r="C52" s="66" t="e">
        <f>IF($A52&gt;0,VLOOKUP($A52,#REF!,4),"")</f>
        <v>#REF!</v>
      </c>
      <c r="D52" s="67" t="e">
        <f>IF($A52&gt;0,VLOOKUP($A52,#REF!,5),"")</f>
        <v>#REF!</v>
      </c>
      <c r="E52" s="68" t="e">
        <f>IF($A52&gt;0,VLOOKUP($A52,#REF!,6),"")</f>
        <v>#REF!</v>
      </c>
      <c r="F52" s="98" t="e">
        <f>IF($A52&gt;0,VLOOKUP($A52,#REF!,8),"")</f>
        <v>#REF!</v>
      </c>
      <c r="G52" s="69"/>
      <c r="H52" s="70"/>
      <c r="I52" s="70"/>
      <c r="J52" s="70"/>
      <c r="K52" s="161" t="e">
        <f>IF($A52&gt;0,VLOOKUP($A52,#REF!,16,0),"")</f>
        <v>#REF!</v>
      </c>
      <c r="L52" s="162"/>
      <c r="M52" s="163"/>
    </row>
    <row r="53" spans="1:13" ht="20.100000000000001" customHeight="1">
      <c r="A53" t="e">
        <f>IF(B53&gt;VLOOKUP($E$2&amp;"-"&amp;$C$3,#REF!,2,FALSE),0,A52+1)</f>
        <v>#REF!</v>
      </c>
      <c r="B53" s="65">
        <f t="shared" si="0"/>
        <v>40</v>
      </c>
      <c r="C53" s="66" t="e">
        <f>IF($A53&gt;0,VLOOKUP($A53,#REF!,4),"")</f>
        <v>#REF!</v>
      </c>
      <c r="D53" s="67" t="e">
        <f>IF($A53&gt;0,VLOOKUP($A53,#REF!,5),"")</f>
        <v>#REF!</v>
      </c>
      <c r="E53" s="68" t="e">
        <f>IF($A53&gt;0,VLOOKUP($A53,#REF!,6),"")</f>
        <v>#REF!</v>
      </c>
      <c r="F53" s="98" t="e">
        <f>IF($A53&gt;0,VLOOKUP($A53,#REF!,8),"")</f>
        <v>#REF!</v>
      </c>
      <c r="G53" s="69"/>
      <c r="H53" s="70"/>
      <c r="I53" s="70"/>
      <c r="J53" s="70"/>
      <c r="K53" s="161" t="e">
        <f>IF($A53&gt;0,VLOOKUP($A53,#REF!,16,0),"")</f>
        <v>#REF!</v>
      </c>
      <c r="L53" s="162"/>
      <c r="M53" s="163"/>
    </row>
    <row r="54" spans="1:13" ht="20.100000000000001" customHeight="1">
      <c r="A54" t="e">
        <f>IF(B54&gt;VLOOKUP($E$2&amp;"-"&amp;$C$3,#REF!,2,FALSE),0,A53+1)</f>
        <v>#REF!</v>
      </c>
      <c r="B54" s="65">
        <f t="shared" si="0"/>
        <v>41</v>
      </c>
      <c r="C54" s="66" t="e">
        <f>IF($A54&gt;0,VLOOKUP($A54,#REF!,4),"")</f>
        <v>#REF!</v>
      </c>
      <c r="D54" s="67" t="e">
        <f>IF($A54&gt;0,VLOOKUP($A54,#REF!,5),"")</f>
        <v>#REF!</v>
      </c>
      <c r="E54" s="68" t="e">
        <f>IF($A54&gt;0,VLOOKUP($A54,#REF!,6),"")</f>
        <v>#REF!</v>
      </c>
      <c r="F54" s="98" t="e">
        <f>IF($A54&gt;0,VLOOKUP($A54,#REF!,8),"")</f>
        <v>#REF!</v>
      </c>
      <c r="G54" s="69"/>
      <c r="H54" s="70"/>
      <c r="I54" s="70"/>
      <c r="J54" s="70"/>
      <c r="K54" s="161" t="e">
        <f>IF($A54&gt;0,VLOOKUP($A54,#REF!,16,0),"")</f>
        <v>#REF!</v>
      </c>
      <c r="L54" s="162"/>
      <c r="M54" s="163"/>
    </row>
    <row r="55" spans="1:13" ht="20.100000000000001" customHeight="1">
      <c r="A55" t="e">
        <f>IF(B55&gt;VLOOKUP($E$2&amp;"-"&amp;$C$3,#REF!,2,FALSE),0,A54+1)</f>
        <v>#REF!</v>
      </c>
      <c r="B55" s="65">
        <f t="shared" si="0"/>
        <v>42</v>
      </c>
      <c r="C55" s="66" t="e">
        <f>IF($A55&gt;0,VLOOKUP($A55,#REF!,4),"")</f>
        <v>#REF!</v>
      </c>
      <c r="D55" s="67" t="e">
        <f>IF($A55&gt;0,VLOOKUP($A55,#REF!,5),"")</f>
        <v>#REF!</v>
      </c>
      <c r="E55" s="68" t="e">
        <f>IF($A55&gt;0,VLOOKUP($A55,#REF!,6),"")</f>
        <v>#REF!</v>
      </c>
      <c r="F55" s="98" t="e">
        <f>IF($A55&gt;0,VLOOKUP($A55,#REF!,8),"")</f>
        <v>#REF!</v>
      </c>
      <c r="G55" s="69"/>
      <c r="H55" s="70"/>
      <c r="I55" s="70"/>
      <c r="J55" s="70"/>
      <c r="K55" s="161" t="e">
        <f>IF($A55&gt;0,VLOOKUP($A55,#REF!,16,0),"")</f>
        <v>#REF!</v>
      </c>
      <c r="L55" s="162"/>
      <c r="M55" s="163"/>
    </row>
    <row r="56" spans="1:13" ht="20.100000000000001" customHeight="1">
      <c r="A56" t="e">
        <f>IF(B56&gt;VLOOKUP($E$2&amp;"-"&amp;$C$3,#REF!,2,FALSE),0,A55+1)</f>
        <v>#REF!</v>
      </c>
      <c r="B56" s="65">
        <f t="shared" si="0"/>
        <v>43</v>
      </c>
      <c r="C56" s="66" t="e">
        <f>IF($A56&gt;0,VLOOKUP($A56,#REF!,4),"")</f>
        <v>#REF!</v>
      </c>
      <c r="D56" s="67" t="e">
        <f>IF($A56&gt;0,VLOOKUP($A56,#REF!,5),"")</f>
        <v>#REF!</v>
      </c>
      <c r="E56" s="68" t="e">
        <f>IF($A56&gt;0,VLOOKUP($A56,#REF!,6),"")</f>
        <v>#REF!</v>
      </c>
      <c r="F56" s="98" t="e">
        <f>IF($A56&gt;0,VLOOKUP($A56,#REF!,8),"")</f>
        <v>#REF!</v>
      </c>
      <c r="G56" s="69"/>
      <c r="H56" s="70"/>
      <c r="I56" s="70"/>
      <c r="J56" s="70"/>
      <c r="K56" s="161" t="e">
        <f>IF($A56&gt;0,VLOOKUP($A56,#REF!,16,0),"")</f>
        <v>#REF!</v>
      </c>
      <c r="L56" s="162"/>
      <c r="M56" s="163"/>
    </row>
    <row r="57" spans="1:13" ht="20.100000000000001" customHeight="1">
      <c r="A57" t="e">
        <f>IF(B57&gt;VLOOKUP($E$2&amp;"-"&amp;$C$3,#REF!,2,FALSE),0,A56+1)</f>
        <v>#REF!</v>
      </c>
      <c r="B57" s="65">
        <f t="shared" si="0"/>
        <v>44</v>
      </c>
      <c r="C57" s="66" t="e">
        <f>IF($A57&gt;0,VLOOKUP($A57,#REF!,4),"")</f>
        <v>#REF!</v>
      </c>
      <c r="D57" s="67" t="e">
        <f>IF($A57&gt;0,VLOOKUP($A57,#REF!,5),"")</f>
        <v>#REF!</v>
      </c>
      <c r="E57" s="68" t="e">
        <f>IF($A57&gt;0,VLOOKUP($A57,#REF!,6),"")</f>
        <v>#REF!</v>
      </c>
      <c r="F57" s="98" t="e">
        <f>IF($A57&gt;0,VLOOKUP($A57,#REF!,8),"")</f>
        <v>#REF!</v>
      </c>
      <c r="G57" s="69"/>
      <c r="H57" s="70"/>
      <c r="I57" s="70"/>
      <c r="J57" s="70"/>
      <c r="K57" s="161" t="e">
        <f>IF($A57&gt;0,VLOOKUP($A57,#REF!,16,0),"")</f>
        <v>#REF!</v>
      </c>
      <c r="L57" s="162"/>
      <c r="M57" s="163"/>
    </row>
    <row r="58" spans="1:13" ht="20.100000000000001" customHeight="1">
      <c r="A58" t="e">
        <f>IF(B58&gt;VLOOKUP($E$2&amp;"-"&amp;$C$3,#REF!,2,FALSE),0,A57+1)</f>
        <v>#REF!</v>
      </c>
      <c r="B58" s="65">
        <f t="shared" si="0"/>
        <v>45</v>
      </c>
      <c r="C58" s="66" t="e">
        <f>IF($A58&gt;0,VLOOKUP($A58,#REF!,4),"")</f>
        <v>#REF!</v>
      </c>
      <c r="D58" s="67" t="e">
        <f>IF($A58&gt;0,VLOOKUP($A58,#REF!,5),"")</f>
        <v>#REF!</v>
      </c>
      <c r="E58" s="68" t="e">
        <f>IF($A58&gt;0,VLOOKUP($A58,#REF!,6),"")</f>
        <v>#REF!</v>
      </c>
      <c r="F58" s="98" t="e">
        <f>IF($A58&gt;0,VLOOKUP($A58,#REF!,8),"")</f>
        <v>#REF!</v>
      </c>
      <c r="G58" s="69"/>
      <c r="H58" s="70"/>
      <c r="I58" s="70"/>
      <c r="J58" s="70"/>
      <c r="K58" s="161" t="e">
        <f>IF($A58&gt;0,VLOOKUP($A58,#REF!,16,0),"")</f>
        <v>#REF!</v>
      </c>
      <c r="L58" s="162"/>
      <c r="M58" s="163"/>
    </row>
    <row r="59" spans="1:13" ht="20.100000000000001" customHeight="1">
      <c r="A59" t="e">
        <f>IF(B59&gt;VLOOKUP($E$2&amp;"-"&amp;$C$3,#REF!,2,FALSE),0,A58+1)</f>
        <v>#REF!</v>
      </c>
      <c r="B59" s="65">
        <f t="shared" si="0"/>
        <v>46</v>
      </c>
      <c r="C59" s="66" t="e">
        <f>IF($A59&gt;0,VLOOKUP($A59,#REF!,4),"")</f>
        <v>#REF!</v>
      </c>
      <c r="D59" s="67" t="e">
        <f>IF($A59&gt;0,VLOOKUP($A59,#REF!,5),"")</f>
        <v>#REF!</v>
      </c>
      <c r="E59" s="68" t="e">
        <f>IF($A59&gt;0,VLOOKUP($A59,#REF!,6),"")</f>
        <v>#REF!</v>
      </c>
      <c r="F59" s="98" t="e">
        <f>IF($A59&gt;0,VLOOKUP($A59,#REF!,8),"")</f>
        <v>#REF!</v>
      </c>
      <c r="G59" s="69"/>
      <c r="H59" s="70"/>
      <c r="I59" s="70"/>
      <c r="J59" s="70"/>
      <c r="K59" s="161" t="e">
        <f>IF($A59&gt;0,VLOOKUP($A59,#REF!,16,0),"")</f>
        <v>#REF!</v>
      </c>
      <c r="L59" s="162"/>
      <c r="M59" s="163"/>
    </row>
    <row r="60" spans="1:13" ht="20.100000000000001" customHeight="1">
      <c r="A60" t="e">
        <f>IF(B60&gt;VLOOKUP($E$2&amp;"-"&amp;$C$3,#REF!,2,FALSE),0,A59+1)</f>
        <v>#REF!</v>
      </c>
      <c r="B60" s="65">
        <f t="shared" si="0"/>
        <v>47</v>
      </c>
      <c r="C60" s="66" t="e">
        <f>IF($A60&gt;0,VLOOKUP($A60,#REF!,4),"")</f>
        <v>#REF!</v>
      </c>
      <c r="D60" s="67" t="e">
        <f>IF($A60&gt;0,VLOOKUP($A60,#REF!,5),"")</f>
        <v>#REF!</v>
      </c>
      <c r="E60" s="68" t="e">
        <f>IF($A60&gt;0,VLOOKUP($A60,#REF!,6),"")</f>
        <v>#REF!</v>
      </c>
      <c r="F60" s="98" t="e">
        <f>IF($A60&gt;0,VLOOKUP($A60,#REF!,8),"")</f>
        <v>#REF!</v>
      </c>
      <c r="G60" s="69"/>
      <c r="H60" s="70"/>
      <c r="I60" s="70"/>
      <c r="J60" s="70"/>
      <c r="K60" s="161" t="e">
        <f>IF($A60&gt;0,VLOOKUP($A60,#REF!,16,0),"")</f>
        <v>#REF!</v>
      </c>
      <c r="L60" s="162"/>
      <c r="M60" s="163"/>
    </row>
    <row r="61" spans="1:13" ht="20.100000000000001" customHeight="1">
      <c r="A61" t="e">
        <f>IF(B61&gt;VLOOKUP($E$2&amp;"-"&amp;$C$3,#REF!,2,FALSE),0,A60+1)</f>
        <v>#REF!</v>
      </c>
      <c r="B61" s="65">
        <f t="shared" si="0"/>
        <v>48</v>
      </c>
      <c r="C61" s="66" t="e">
        <f>IF($A61&gt;0,VLOOKUP($A61,#REF!,4),"")</f>
        <v>#REF!</v>
      </c>
      <c r="D61" s="67" t="e">
        <f>IF($A61&gt;0,VLOOKUP($A61,#REF!,5),"")</f>
        <v>#REF!</v>
      </c>
      <c r="E61" s="68" t="e">
        <f>IF($A61&gt;0,VLOOKUP($A61,#REF!,6),"")</f>
        <v>#REF!</v>
      </c>
      <c r="F61" s="98" t="e">
        <f>IF($A61&gt;0,VLOOKUP($A61,#REF!,8),"")</f>
        <v>#REF!</v>
      </c>
      <c r="G61" s="69"/>
      <c r="H61" s="70"/>
      <c r="I61" s="70"/>
      <c r="J61" s="70"/>
      <c r="K61" s="161" t="e">
        <f>IF($A61&gt;0,VLOOKUP($A61,#REF!,16,0),"")</f>
        <v>#REF!</v>
      </c>
      <c r="L61" s="162"/>
      <c r="M61" s="163"/>
    </row>
    <row r="62" spans="1:13" ht="20.100000000000001" customHeight="1">
      <c r="A62" t="e">
        <f>IF(B62&gt;VLOOKUP($E$2&amp;"-"&amp;$C$3,#REF!,2,FALSE),0,A61+1)</f>
        <v>#REF!</v>
      </c>
      <c r="B62" s="65">
        <f t="shared" si="0"/>
        <v>49</v>
      </c>
      <c r="C62" s="66" t="e">
        <f>IF($A62&gt;0,VLOOKUP($A62,#REF!,4),"")</f>
        <v>#REF!</v>
      </c>
      <c r="D62" s="67" t="e">
        <f>IF($A62&gt;0,VLOOKUP($A62,#REF!,5),"")</f>
        <v>#REF!</v>
      </c>
      <c r="E62" s="68" t="e">
        <f>IF($A62&gt;0,VLOOKUP($A62,#REF!,6),"")</f>
        <v>#REF!</v>
      </c>
      <c r="F62" s="98" t="e">
        <f>IF($A62&gt;0,VLOOKUP($A62,#REF!,8),"")</f>
        <v>#REF!</v>
      </c>
      <c r="G62" s="69"/>
      <c r="H62" s="70"/>
      <c r="I62" s="70"/>
      <c r="J62" s="70"/>
      <c r="K62" s="161" t="e">
        <f>IF($A62&gt;0,VLOOKUP($A62,#REF!,16,0),"")</f>
        <v>#REF!</v>
      </c>
      <c r="L62" s="162"/>
      <c r="M62" s="163"/>
    </row>
    <row r="63" spans="1:13" ht="20.100000000000001" customHeight="1">
      <c r="A63" t="e">
        <f>IF(B63&gt;VLOOKUP($E$2&amp;"-"&amp;$C$3,#REF!,2,FALSE),0,A62+1)</f>
        <v>#REF!</v>
      </c>
      <c r="B63" s="65">
        <f t="shared" si="0"/>
        <v>50</v>
      </c>
      <c r="C63" s="66" t="e">
        <f>IF($A63&gt;0,VLOOKUP($A63,#REF!,4),"")</f>
        <v>#REF!</v>
      </c>
      <c r="D63" s="67" t="e">
        <f>IF($A63&gt;0,VLOOKUP($A63,#REF!,5),"")</f>
        <v>#REF!</v>
      </c>
      <c r="E63" s="68" t="e">
        <f>IF($A63&gt;0,VLOOKUP($A63,#REF!,6),"")</f>
        <v>#REF!</v>
      </c>
      <c r="F63" s="98" t="e">
        <f>IF($A63&gt;0,VLOOKUP($A63,#REF!,8),"")</f>
        <v>#REF!</v>
      </c>
      <c r="G63" s="69"/>
      <c r="H63" s="70"/>
      <c r="I63" s="70"/>
      <c r="J63" s="70"/>
      <c r="K63" s="161" t="e">
        <f>IF($A63&gt;0,VLOOKUP($A63,#REF!,16,0),"")</f>
        <v>#REF!</v>
      </c>
      <c r="L63" s="162"/>
      <c r="M63" s="163"/>
    </row>
    <row r="64" spans="1:13" ht="20.100000000000001" customHeight="1">
      <c r="A64" t="e">
        <f>IF(B64&gt;VLOOKUP($E$2&amp;"-"&amp;$C$3,#REF!,2,FALSE),0,A63+1)</f>
        <v>#REF!</v>
      </c>
      <c r="B64" s="65">
        <f t="shared" si="0"/>
        <v>51</v>
      </c>
      <c r="C64" s="66" t="e">
        <f>IF($A64&gt;0,VLOOKUP($A64,#REF!,4),"")</f>
        <v>#REF!</v>
      </c>
      <c r="D64" s="67" t="e">
        <f>IF($A64&gt;0,VLOOKUP($A64,#REF!,5),"")</f>
        <v>#REF!</v>
      </c>
      <c r="E64" s="68" t="e">
        <f>IF($A64&gt;0,VLOOKUP($A64,#REF!,6),"")</f>
        <v>#REF!</v>
      </c>
      <c r="F64" s="98" t="e">
        <f>IF($A64&gt;0,VLOOKUP($A64,#REF!,8),"")</f>
        <v>#REF!</v>
      </c>
      <c r="G64" s="69"/>
      <c r="H64" s="70"/>
      <c r="I64" s="70"/>
      <c r="J64" s="70"/>
      <c r="K64" s="161" t="e">
        <f>IF($A64&gt;0,VLOOKUP($A64,#REF!,16,0),"")</f>
        <v>#REF!</v>
      </c>
      <c r="L64" s="162"/>
      <c r="M64" s="163"/>
    </row>
    <row r="65" spans="1:13" ht="20.100000000000001" customHeight="1">
      <c r="A65" t="e">
        <f>IF(B65&gt;VLOOKUP($E$2&amp;"-"&amp;$C$3,#REF!,2,FALSE),0,A64+1)</f>
        <v>#REF!</v>
      </c>
      <c r="B65" s="65">
        <f t="shared" si="0"/>
        <v>52</v>
      </c>
      <c r="C65" s="66" t="e">
        <f>IF($A65&gt;0,VLOOKUP($A65,#REF!,4),"")</f>
        <v>#REF!</v>
      </c>
      <c r="D65" s="67" t="e">
        <f>IF($A65&gt;0,VLOOKUP($A65,#REF!,5),"")</f>
        <v>#REF!</v>
      </c>
      <c r="E65" s="68" t="e">
        <f>IF($A65&gt;0,VLOOKUP($A65,#REF!,6),"")</f>
        <v>#REF!</v>
      </c>
      <c r="F65" s="98" t="e">
        <f>IF($A65&gt;0,VLOOKUP($A65,#REF!,8),"")</f>
        <v>#REF!</v>
      </c>
      <c r="G65" s="69"/>
      <c r="H65" s="70"/>
      <c r="I65" s="70"/>
      <c r="J65" s="70"/>
      <c r="K65" s="161" t="e">
        <f>IF($A65&gt;0,VLOOKUP($A65,#REF!,16,0),"")</f>
        <v>#REF!</v>
      </c>
      <c r="L65" s="162"/>
      <c r="M65" s="163"/>
    </row>
    <row r="66" spans="1:13" ht="20.100000000000001" customHeight="1">
      <c r="A66" t="e">
        <f>IF(B66&gt;VLOOKUP($E$2&amp;"-"&amp;$C$3,#REF!,2,FALSE),0,A65+1)</f>
        <v>#REF!</v>
      </c>
      <c r="B66" s="65">
        <f t="shared" si="0"/>
        <v>53</v>
      </c>
      <c r="C66" s="66" t="e">
        <f>IF($A66&gt;0,VLOOKUP($A66,#REF!,4),"")</f>
        <v>#REF!</v>
      </c>
      <c r="D66" s="67" t="e">
        <f>IF($A66&gt;0,VLOOKUP($A66,#REF!,5),"")</f>
        <v>#REF!</v>
      </c>
      <c r="E66" s="68" t="e">
        <f>IF($A66&gt;0,VLOOKUP($A66,#REF!,6),"")</f>
        <v>#REF!</v>
      </c>
      <c r="F66" s="98" t="e">
        <f>IF($A66&gt;0,VLOOKUP($A66,#REF!,8),"")</f>
        <v>#REF!</v>
      </c>
      <c r="G66" s="69"/>
      <c r="H66" s="70"/>
      <c r="I66" s="70"/>
      <c r="J66" s="70"/>
      <c r="K66" s="161" t="e">
        <f>IF($A66&gt;0,VLOOKUP($A66,#REF!,16,0),"")</f>
        <v>#REF!</v>
      </c>
      <c r="L66" s="162"/>
      <c r="M66" s="163"/>
    </row>
    <row r="67" spans="1:13" ht="20.100000000000001" customHeight="1">
      <c r="A67" t="e">
        <f>IF(B67&gt;VLOOKUP($E$2&amp;"-"&amp;$C$3,#REF!,2,FALSE),0,A66+1)</f>
        <v>#REF!</v>
      </c>
      <c r="B67" s="65">
        <f t="shared" si="0"/>
        <v>54</v>
      </c>
      <c r="C67" s="66" t="e">
        <f>IF($A67&gt;0,VLOOKUP($A67,#REF!,4),"")</f>
        <v>#REF!</v>
      </c>
      <c r="D67" s="67" t="e">
        <f>IF($A67&gt;0,VLOOKUP($A67,#REF!,5),"")</f>
        <v>#REF!</v>
      </c>
      <c r="E67" s="68" t="e">
        <f>IF($A67&gt;0,VLOOKUP($A67,#REF!,6),"")</f>
        <v>#REF!</v>
      </c>
      <c r="F67" s="98" t="e">
        <f>IF($A67&gt;0,VLOOKUP($A67,#REF!,8),"")</f>
        <v>#REF!</v>
      </c>
      <c r="G67" s="69"/>
      <c r="H67" s="70"/>
      <c r="I67" s="70"/>
      <c r="J67" s="70"/>
      <c r="K67" s="161" t="e">
        <f>IF($A67&gt;0,VLOOKUP($A67,#REF!,16,0),"")</f>
        <v>#REF!</v>
      </c>
      <c r="L67" s="162"/>
      <c r="M67" s="163"/>
    </row>
    <row r="68" spans="1:13" ht="20.100000000000001" customHeight="1">
      <c r="A68" t="e">
        <f>IF(B68&gt;VLOOKUP($E$2&amp;"-"&amp;$C$3,#REF!,2,FALSE),0,A67+1)</f>
        <v>#REF!</v>
      </c>
      <c r="B68" s="65">
        <f t="shared" si="0"/>
        <v>55</v>
      </c>
      <c r="C68" s="66" t="e">
        <f>IF($A68&gt;0,VLOOKUP($A68,#REF!,4),"")</f>
        <v>#REF!</v>
      </c>
      <c r="D68" s="67" t="e">
        <f>IF($A68&gt;0,VLOOKUP($A68,#REF!,5),"")</f>
        <v>#REF!</v>
      </c>
      <c r="E68" s="68" t="e">
        <f>IF($A68&gt;0,VLOOKUP($A68,#REF!,6),"")</f>
        <v>#REF!</v>
      </c>
      <c r="F68" s="98" t="e">
        <f>IF($A68&gt;0,VLOOKUP($A68,#REF!,8),"")</f>
        <v>#REF!</v>
      </c>
      <c r="G68" s="69"/>
      <c r="H68" s="70"/>
      <c r="I68" s="70"/>
      <c r="J68" s="70"/>
      <c r="K68" s="161" t="e">
        <f>IF($A68&gt;0,VLOOKUP($A68,#REF!,16,0),"")</f>
        <v>#REF!</v>
      </c>
      <c r="L68" s="162"/>
      <c r="M68" s="163"/>
    </row>
    <row r="69" spans="1:13" ht="20.100000000000001" customHeight="1">
      <c r="A69" t="e">
        <f>IF(B69&gt;VLOOKUP($E$2&amp;"-"&amp;$C$3,#REF!,2,FALSE),0,A68+1)</f>
        <v>#REF!</v>
      </c>
      <c r="B69" s="65">
        <f t="shared" si="0"/>
        <v>56</v>
      </c>
      <c r="C69" s="66" t="e">
        <f>IF($A69&gt;0,VLOOKUP($A69,#REF!,4),"")</f>
        <v>#REF!</v>
      </c>
      <c r="D69" s="67" t="e">
        <f>IF($A69&gt;0,VLOOKUP($A69,#REF!,5),"")</f>
        <v>#REF!</v>
      </c>
      <c r="E69" s="68" t="e">
        <f>IF($A69&gt;0,VLOOKUP($A69,#REF!,6),"")</f>
        <v>#REF!</v>
      </c>
      <c r="F69" s="98" t="e">
        <f>IF($A69&gt;0,VLOOKUP($A69,#REF!,8),"")</f>
        <v>#REF!</v>
      </c>
      <c r="G69" s="69"/>
      <c r="H69" s="70"/>
      <c r="I69" s="70"/>
      <c r="J69" s="70"/>
      <c r="K69" s="161" t="e">
        <f>IF($A69&gt;0,VLOOKUP($A69,#REF!,16,0),"")</f>
        <v>#REF!</v>
      </c>
      <c r="L69" s="162"/>
      <c r="M69" s="163"/>
    </row>
    <row r="70" spans="1:13" ht="20.100000000000001" customHeight="1">
      <c r="A70" t="e">
        <f>IF(B70&gt;VLOOKUP($E$2&amp;"-"&amp;$C$3,#REF!,2,FALSE),0,A69+1)</f>
        <v>#REF!</v>
      </c>
      <c r="B70" s="65">
        <f t="shared" si="0"/>
        <v>57</v>
      </c>
      <c r="C70" s="66" t="e">
        <f>IF($A70&gt;0,VLOOKUP($A70,#REF!,4),"")</f>
        <v>#REF!</v>
      </c>
      <c r="D70" s="67" t="e">
        <f>IF($A70&gt;0,VLOOKUP($A70,#REF!,5),"")</f>
        <v>#REF!</v>
      </c>
      <c r="E70" s="68" t="e">
        <f>IF($A70&gt;0,VLOOKUP($A70,#REF!,6),"")</f>
        <v>#REF!</v>
      </c>
      <c r="F70" s="98" t="e">
        <f>IF($A70&gt;0,VLOOKUP($A70,#REF!,8),"")</f>
        <v>#REF!</v>
      </c>
      <c r="G70" s="69"/>
      <c r="H70" s="70"/>
      <c r="I70" s="70"/>
      <c r="J70" s="70"/>
      <c r="K70" s="161" t="e">
        <f>IF($A70&gt;0,VLOOKUP($A70,#REF!,16,0),"")</f>
        <v>#REF!</v>
      </c>
      <c r="L70" s="162"/>
      <c r="M70" s="163"/>
    </row>
    <row r="71" spans="1:13" ht="20.100000000000001" customHeight="1">
      <c r="A71" t="e">
        <f>IF(B71&gt;VLOOKUP($E$2&amp;"-"&amp;$C$3,#REF!,2,FALSE),0,A70+1)</f>
        <v>#REF!</v>
      </c>
      <c r="B71" s="65">
        <f t="shared" si="0"/>
        <v>58</v>
      </c>
      <c r="C71" s="66" t="e">
        <f>IF($A71&gt;0,VLOOKUP($A71,#REF!,4),"")</f>
        <v>#REF!</v>
      </c>
      <c r="D71" s="67" t="e">
        <f>IF($A71&gt;0,VLOOKUP($A71,#REF!,5),"")</f>
        <v>#REF!</v>
      </c>
      <c r="E71" s="68" t="e">
        <f>IF($A71&gt;0,VLOOKUP($A71,#REF!,6),"")</f>
        <v>#REF!</v>
      </c>
      <c r="F71" s="98" t="e">
        <f>IF($A71&gt;0,VLOOKUP($A71,#REF!,8),"")</f>
        <v>#REF!</v>
      </c>
      <c r="G71" s="69"/>
      <c r="H71" s="70"/>
      <c r="I71" s="70"/>
      <c r="J71" s="70"/>
      <c r="K71" s="161" t="e">
        <f>IF($A71&gt;0,VLOOKUP($A71,#REF!,16,0),"")</f>
        <v>#REF!</v>
      </c>
      <c r="L71" s="162"/>
      <c r="M71" s="163"/>
    </row>
    <row r="72" spans="1:13" ht="20.100000000000001" customHeight="1">
      <c r="A72" t="e">
        <f>IF(B72&gt;VLOOKUP($E$2&amp;"-"&amp;$C$3,#REF!,2,FALSE),0,A71+1)</f>
        <v>#REF!</v>
      </c>
      <c r="B72" s="65">
        <f t="shared" si="0"/>
        <v>59</v>
      </c>
      <c r="C72" s="66" t="e">
        <f>IF($A72&gt;0,VLOOKUP($A72,#REF!,4),"")</f>
        <v>#REF!</v>
      </c>
      <c r="D72" s="67" t="e">
        <f>IF($A72&gt;0,VLOOKUP($A72,#REF!,5),"")</f>
        <v>#REF!</v>
      </c>
      <c r="E72" s="68" t="e">
        <f>IF($A72&gt;0,VLOOKUP($A72,#REF!,6),"")</f>
        <v>#REF!</v>
      </c>
      <c r="F72" s="98" t="e">
        <f>IF($A72&gt;0,VLOOKUP($A72,#REF!,8),"")</f>
        <v>#REF!</v>
      </c>
      <c r="G72" s="69"/>
      <c r="H72" s="70"/>
      <c r="I72" s="70"/>
      <c r="J72" s="70"/>
      <c r="K72" s="161" t="e">
        <f>IF($A72&gt;0,VLOOKUP($A72,#REF!,16,0),"")</f>
        <v>#REF!</v>
      </c>
      <c r="L72" s="162"/>
      <c r="M72" s="163"/>
    </row>
    <row r="73" spans="1:13" ht="20.100000000000001" customHeight="1">
      <c r="A73" t="e">
        <f>IF(B73&gt;VLOOKUP($E$2&amp;"-"&amp;$C$3,#REF!,2,FALSE),0,A72+1)</f>
        <v>#REF!</v>
      </c>
      <c r="B73" s="65">
        <f t="shared" ref="B73:B109" si="1">B72+1</f>
        <v>60</v>
      </c>
      <c r="C73" s="66" t="e">
        <f>IF($A73&gt;0,VLOOKUP($A73,#REF!,4),"")</f>
        <v>#REF!</v>
      </c>
      <c r="D73" s="67" t="e">
        <f>IF($A73&gt;0,VLOOKUP($A73,#REF!,5),"")</f>
        <v>#REF!</v>
      </c>
      <c r="E73" s="68" t="e">
        <f>IF($A73&gt;0,VLOOKUP($A73,#REF!,6),"")</f>
        <v>#REF!</v>
      </c>
      <c r="F73" s="98" t="e">
        <f>IF($A73&gt;0,VLOOKUP($A73,#REF!,8),"")</f>
        <v>#REF!</v>
      </c>
      <c r="G73" s="69"/>
      <c r="H73" s="70"/>
      <c r="I73" s="70"/>
      <c r="J73" s="70"/>
      <c r="K73" s="161" t="e">
        <f>IF($A73&gt;0,VLOOKUP($A73,#REF!,16,0),"")</f>
        <v>#REF!</v>
      </c>
      <c r="L73" s="162"/>
      <c r="M73" s="163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#REF!</v>
      </c>
      <c r="B80" s="92">
        <f>B73+1</f>
        <v>61</v>
      </c>
      <c r="C80" s="93" t="e">
        <f>IF($A80&gt;0,VLOOKUP($A80,#REF!,4),"")</f>
        <v>#REF!</v>
      </c>
      <c r="D80" s="94" t="e">
        <f>IF($A80&gt;0,VLOOKUP($A80,#REF!,5),"")</f>
        <v>#REF!</v>
      </c>
      <c r="E80" s="95" t="e">
        <f>IF($A80&gt;0,VLOOKUP($A80,#REF!,6),"")</f>
        <v>#REF!</v>
      </c>
      <c r="F80" s="99" t="e">
        <f>IF($A80&gt;0,VLOOKUP($A80,#REF!,8),"")</f>
        <v>#REF!</v>
      </c>
      <c r="G80" s="96"/>
      <c r="H80" s="97"/>
      <c r="I80" s="97"/>
      <c r="J80" s="97"/>
      <c r="K80" s="171" t="e">
        <f>IF($A80&gt;0,VLOOKUP($A80,#REF!,16,0),"")</f>
        <v>#REF!</v>
      </c>
      <c r="L80" s="172"/>
      <c r="M80" s="173"/>
    </row>
    <row r="81" spans="1:13" ht="20.100000000000001" customHeight="1">
      <c r="A81" t="e">
        <f>IF(B81&gt;VLOOKUP($E$2&amp;"-"&amp;$C$3,#REF!,2,FALSE),0,A80+1)</f>
        <v>#REF!</v>
      </c>
      <c r="B81" s="65">
        <f t="shared" si="1"/>
        <v>62</v>
      </c>
      <c r="C81" s="66" t="e">
        <f>IF($A81&gt;0,VLOOKUP($A81,#REF!,4),"")</f>
        <v>#REF!</v>
      </c>
      <c r="D81" s="67" t="e">
        <f>IF($A81&gt;0,VLOOKUP($A81,#REF!,5),"")</f>
        <v>#REF!</v>
      </c>
      <c r="E81" s="68" t="e">
        <f>IF($A81&gt;0,VLOOKUP($A81,#REF!,6),"")</f>
        <v>#REF!</v>
      </c>
      <c r="F81" s="98" t="e">
        <f>IF($A81&gt;0,VLOOKUP($A81,#REF!,8),"")</f>
        <v>#REF!</v>
      </c>
      <c r="G81" s="69"/>
      <c r="H81" s="70"/>
      <c r="I81" s="70"/>
      <c r="J81" s="70"/>
      <c r="K81" s="161" t="e">
        <f>IF($A81&gt;0,VLOOKUP($A81,#REF!,16,0),"")</f>
        <v>#REF!</v>
      </c>
      <c r="L81" s="162"/>
      <c r="M81" s="163"/>
    </row>
    <row r="82" spans="1:13" ht="20.100000000000001" customHeight="1">
      <c r="A82" t="e">
        <f>IF(B82&gt;VLOOKUP($E$2&amp;"-"&amp;$C$3,#REF!,2,FALSE),0,A81+1)</f>
        <v>#REF!</v>
      </c>
      <c r="B82" s="65">
        <f t="shared" si="1"/>
        <v>63</v>
      </c>
      <c r="C82" s="66" t="e">
        <f>IF($A82&gt;0,VLOOKUP($A82,#REF!,4),"")</f>
        <v>#REF!</v>
      </c>
      <c r="D82" s="67" t="e">
        <f>IF($A82&gt;0,VLOOKUP($A82,#REF!,5),"")</f>
        <v>#REF!</v>
      </c>
      <c r="E82" s="68" t="e">
        <f>IF($A82&gt;0,VLOOKUP($A82,#REF!,6),"")</f>
        <v>#REF!</v>
      </c>
      <c r="F82" s="98" t="e">
        <f>IF($A82&gt;0,VLOOKUP($A82,#REF!,8),"")</f>
        <v>#REF!</v>
      </c>
      <c r="G82" s="69"/>
      <c r="H82" s="70"/>
      <c r="I82" s="70"/>
      <c r="J82" s="70"/>
      <c r="K82" s="161" t="e">
        <f>IF($A82&gt;0,VLOOKUP($A82,#REF!,16,0),"")</f>
        <v>#REF!</v>
      </c>
      <c r="L82" s="162"/>
      <c r="M82" s="163"/>
    </row>
    <row r="83" spans="1:13" ht="20.100000000000001" customHeight="1">
      <c r="A83" t="e">
        <f>IF(B83&gt;VLOOKUP($E$2&amp;"-"&amp;$C$3,#REF!,2,FALSE),0,A82+1)</f>
        <v>#REF!</v>
      </c>
      <c r="B83" s="65">
        <f t="shared" si="1"/>
        <v>64</v>
      </c>
      <c r="C83" s="66" t="e">
        <f>IF($A83&gt;0,VLOOKUP($A83,#REF!,4),"")</f>
        <v>#REF!</v>
      </c>
      <c r="D83" s="67" t="e">
        <f>IF($A83&gt;0,VLOOKUP($A83,#REF!,5),"")</f>
        <v>#REF!</v>
      </c>
      <c r="E83" s="68" t="e">
        <f>IF($A83&gt;0,VLOOKUP($A83,#REF!,6),"")</f>
        <v>#REF!</v>
      </c>
      <c r="F83" s="98" t="e">
        <f>IF($A83&gt;0,VLOOKUP($A83,#REF!,8),"")</f>
        <v>#REF!</v>
      </c>
      <c r="G83" s="69"/>
      <c r="H83" s="70"/>
      <c r="I83" s="70"/>
      <c r="J83" s="70"/>
      <c r="K83" s="161" t="e">
        <f>IF($A83&gt;0,VLOOKUP($A83,#REF!,16,0),"")</f>
        <v>#REF!</v>
      </c>
      <c r="L83" s="162"/>
      <c r="M83" s="163"/>
    </row>
    <row r="84" spans="1:13" ht="20.100000000000001" customHeight="1">
      <c r="A84" t="e">
        <f>IF(B84&gt;VLOOKUP($E$2&amp;"-"&amp;$C$3,#REF!,2,FALSE),0,A83+1)</f>
        <v>#REF!</v>
      </c>
      <c r="B84" s="65">
        <f t="shared" si="1"/>
        <v>65</v>
      </c>
      <c r="C84" s="66" t="e">
        <f>IF($A84&gt;0,VLOOKUP($A84,#REF!,4),"")</f>
        <v>#REF!</v>
      </c>
      <c r="D84" s="67" t="e">
        <f>IF($A84&gt;0,VLOOKUP($A84,#REF!,5),"")</f>
        <v>#REF!</v>
      </c>
      <c r="E84" s="68" t="e">
        <f>IF($A84&gt;0,VLOOKUP($A84,#REF!,6),"")</f>
        <v>#REF!</v>
      </c>
      <c r="F84" s="98" t="e">
        <f>IF($A84&gt;0,VLOOKUP($A84,#REF!,8),"")</f>
        <v>#REF!</v>
      </c>
      <c r="G84" s="69"/>
      <c r="H84" s="70"/>
      <c r="I84" s="70"/>
      <c r="J84" s="70"/>
      <c r="K84" s="161" t="e">
        <f>IF($A84&gt;0,VLOOKUP($A84,#REF!,16,0),"")</f>
        <v>#REF!</v>
      </c>
      <c r="L84" s="162"/>
      <c r="M84" s="163"/>
    </row>
    <row r="85" spans="1:13" ht="20.100000000000001" customHeight="1">
      <c r="A85" t="e">
        <f>IF(B85&gt;VLOOKUP($E$2&amp;"-"&amp;$C$3,#REF!,2,FALSE),0,A84+1)</f>
        <v>#REF!</v>
      </c>
      <c r="B85" s="65">
        <f t="shared" si="1"/>
        <v>66</v>
      </c>
      <c r="C85" s="66" t="e">
        <f>IF($A85&gt;0,VLOOKUP($A85,#REF!,4),"")</f>
        <v>#REF!</v>
      </c>
      <c r="D85" s="67" t="e">
        <f>IF($A85&gt;0,VLOOKUP($A85,#REF!,5),"")</f>
        <v>#REF!</v>
      </c>
      <c r="E85" s="68" t="e">
        <f>IF($A85&gt;0,VLOOKUP($A85,#REF!,6),"")</f>
        <v>#REF!</v>
      </c>
      <c r="F85" s="98" t="e">
        <f>IF($A85&gt;0,VLOOKUP($A85,#REF!,8),"")</f>
        <v>#REF!</v>
      </c>
      <c r="G85" s="69"/>
      <c r="H85" s="70"/>
      <c r="I85" s="70"/>
      <c r="J85" s="70"/>
      <c r="K85" s="161" t="e">
        <f>IF($A85&gt;0,VLOOKUP($A85,#REF!,16,0),"")</f>
        <v>#REF!</v>
      </c>
      <c r="L85" s="162"/>
      <c r="M85" s="163"/>
    </row>
    <row r="86" spans="1:13" ht="20.100000000000001" customHeight="1">
      <c r="A86" t="e">
        <f>IF(B86&gt;VLOOKUP($E$2&amp;"-"&amp;$C$3,#REF!,2,FALSE),0,A85+1)</f>
        <v>#REF!</v>
      </c>
      <c r="B86" s="65">
        <f t="shared" si="1"/>
        <v>67</v>
      </c>
      <c r="C86" s="66" t="e">
        <f>IF($A86&gt;0,VLOOKUP($A86,#REF!,4),"")</f>
        <v>#REF!</v>
      </c>
      <c r="D86" s="67" t="e">
        <f>IF($A86&gt;0,VLOOKUP($A86,#REF!,5),"")</f>
        <v>#REF!</v>
      </c>
      <c r="E86" s="68" t="e">
        <f>IF($A86&gt;0,VLOOKUP($A86,#REF!,6),"")</f>
        <v>#REF!</v>
      </c>
      <c r="F86" s="98" t="e">
        <f>IF($A86&gt;0,VLOOKUP($A86,#REF!,8),"")</f>
        <v>#REF!</v>
      </c>
      <c r="G86" s="69"/>
      <c r="H86" s="70"/>
      <c r="I86" s="70"/>
      <c r="J86" s="70"/>
      <c r="K86" s="161" t="e">
        <f>IF($A86&gt;0,VLOOKUP($A86,#REF!,16,0),"")</f>
        <v>#REF!</v>
      </c>
      <c r="L86" s="162"/>
      <c r="M86" s="163"/>
    </row>
    <row r="87" spans="1:13" ht="20.100000000000001" customHeight="1">
      <c r="A87" t="e">
        <f>IF(B87&gt;VLOOKUP($E$2&amp;"-"&amp;$C$3,#REF!,2,FALSE),0,A86+1)</f>
        <v>#REF!</v>
      </c>
      <c r="B87" s="65">
        <f t="shared" si="1"/>
        <v>68</v>
      </c>
      <c r="C87" s="66" t="e">
        <f>IF($A87&gt;0,VLOOKUP($A87,#REF!,4),"")</f>
        <v>#REF!</v>
      </c>
      <c r="D87" s="67" t="e">
        <f>IF($A87&gt;0,VLOOKUP($A87,#REF!,5),"")</f>
        <v>#REF!</v>
      </c>
      <c r="E87" s="68" t="e">
        <f>IF($A87&gt;0,VLOOKUP($A87,#REF!,6),"")</f>
        <v>#REF!</v>
      </c>
      <c r="F87" s="98" t="e">
        <f>IF($A87&gt;0,VLOOKUP($A87,#REF!,8),"")</f>
        <v>#REF!</v>
      </c>
      <c r="G87" s="69"/>
      <c r="H87" s="70"/>
      <c r="I87" s="70"/>
      <c r="J87" s="70"/>
      <c r="K87" s="161" t="e">
        <f>IF($A87&gt;0,VLOOKUP($A87,#REF!,16,0),"")</f>
        <v>#REF!</v>
      </c>
      <c r="L87" s="162"/>
      <c r="M87" s="163"/>
    </row>
    <row r="88" spans="1:13" ht="20.100000000000001" customHeight="1">
      <c r="A88" t="e">
        <f>IF(B88&gt;VLOOKUP($E$2&amp;"-"&amp;$C$3,#REF!,2,FALSE),0,A87+1)</f>
        <v>#REF!</v>
      </c>
      <c r="B88" s="65">
        <f t="shared" si="1"/>
        <v>69</v>
      </c>
      <c r="C88" s="66" t="e">
        <f>IF($A88&gt;0,VLOOKUP($A88,#REF!,4),"")</f>
        <v>#REF!</v>
      </c>
      <c r="D88" s="67" t="e">
        <f>IF($A88&gt;0,VLOOKUP($A88,#REF!,5),"")</f>
        <v>#REF!</v>
      </c>
      <c r="E88" s="68" t="e">
        <f>IF($A88&gt;0,VLOOKUP($A88,#REF!,6),"")</f>
        <v>#REF!</v>
      </c>
      <c r="F88" s="98" t="e">
        <f>IF($A88&gt;0,VLOOKUP($A88,#REF!,8),"")</f>
        <v>#REF!</v>
      </c>
      <c r="G88" s="69"/>
      <c r="H88" s="70"/>
      <c r="I88" s="70"/>
      <c r="J88" s="70"/>
      <c r="K88" s="161" t="e">
        <f>IF($A88&gt;0,VLOOKUP($A88,#REF!,16,0),"")</f>
        <v>#REF!</v>
      </c>
      <c r="L88" s="162"/>
      <c r="M88" s="163"/>
    </row>
    <row r="89" spans="1:13" ht="20.100000000000001" customHeight="1">
      <c r="A89" t="e">
        <f>IF(B89&gt;VLOOKUP($E$2&amp;"-"&amp;$C$3,#REF!,2,FALSE),0,A88+1)</f>
        <v>#REF!</v>
      </c>
      <c r="B89" s="65">
        <f t="shared" si="1"/>
        <v>70</v>
      </c>
      <c r="C89" s="66" t="e">
        <f>IF($A89&gt;0,VLOOKUP($A89,#REF!,4),"")</f>
        <v>#REF!</v>
      </c>
      <c r="D89" s="67" t="e">
        <f>IF($A89&gt;0,VLOOKUP($A89,#REF!,5),"")</f>
        <v>#REF!</v>
      </c>
      <c r="E89" s="68" t="e">
        <f>IF($A89&gt;0,VLOOKUP($A89,#REF!,6),"")</f>
        <v>#REF!</v>
      </c>
      <c r="F89" s="98" t="e">
        <f>IF($A89&gt;0,VLOOKUP($A89,#REF!,8),"")</f>
        <v>#REF!</v>
      </c>
      <c r="G89" s="69"/>
      <c r="H89" s="70"/>
      <c r="I89" s="70"/>
      <c r="J89" s="70"/>
      <c r="K89" s="161" t="e">
        <f>IF($A89&gt;0,VLOOKUP($A89,#REF!,16,0),"")</f>
        <v>#REF!</v>
      </c>
      <c r="L89" s="162"/>
      <c r="M89" s="163"/>
    </row>
    <row r="90" spans="1:13" ht="20.100000000000001" customHeight="1">
      <c r="A90" t="e">
        <f>IF(B90&gt;VLOOKUP($E$2&amp;"-"&amp;$C$3,#REF!,2,FALSE),0,A89+1)</f>
        <v>#REF!</v>
      </c>
      <c r="B90" s="65">
        <f t="shared" si="1"/>
        <v>71</v>
      </c>
      <c r="C90" s="66" t="e">
        <f>IF($A90&gt;0,VLOOKUP($A90,#REF!,4),"")</f>
        <v>#REF!</v>
      </c>
      <c r="D90" s="67" t="e">
        <f>IF($A90&gt;0,VLOOKUP($A90,#REF!,5),"")</f>
        <v>#REF!</v>
      </c>
      <c r="E90" s="68" t="e">
        <f>IF($A90&gt;0,VLOOKUP($A90,#REF!,6),"")</f>
        <v>#REF!</v>
      </c>
      <c r="F90" s="98" t="e">
        <f>IF($A90&gt;0,VLOOKUP($A90,#REF!,8),"")</f>
        <v>#REF!</v>
      </c>
      <c r="G90" s="69"/>
      <c r="H90" s="70"/>
      <c r="I90" s="70"/>
      <c r="J90" s="70"/>
      <c r="K90" s="161" t="e">
        <f>IF($A90&gt;0,VLOOKUP($A90,#REF!,16,0),"")</f>
        <v>#REF!</v>
      </c>
      <c r="L90" s="162"/>
      <c r="M90" s="163"/>
    </row>
    <row r="91" spans="1:13" ht="20.100000000000001" customHeight="1">
      <c r="A91" t="e">
        <f>IF(B91&gt;VLOOKUP($E$2&amp;"-"&amp;$C$3,#REF!,2,FALSE),0,A90+1)</f>
        <v>#REF!</v>
      </c>
      <c r="B91" s="65">
        <f t="shared" si="1"/>
        <v>72</v>
      </c>
      <c r="C91" s="66" t="e">
        <f>IF($A91&gt;0,VLOOKUP($A91,#REF!,4),"")</f>
        <v>#REF!</v>
      </c>
      <c r="D91" s="67" t="e">
        <f>IF($A91&gt;0,VLOOKUP($A91,#REF!,5),"")</f>
        <v>#REF!</v>
      </c>
      <c r="E91" s="68" t="e">
        <f>IF($A91&gt;0,VLOOKUP($A91,#REF!,6),"")</f>
        <v>#REF!</v>
      </c>
      <c r="F91" s="98" t="e">
        <f>IF($A91&gt;0,VLOOKUP($A91,#REF!,8),"")</f>
        <v>#REF!</v>
      </c>
      <c r="G91" s="69"/>
      <c r="H91" s="70"/>
      <c r="I91" s="70"/>
      <c r="J91" s="70"/>
      <c r="K91" s="161" t="e">
        <f>IF($A91&gt;0,VLOOKUP($A91,#REF!,16,0),"")</f>
        <v>#REF!</v>
      </c>
      <c r="L91" s="162"/>
      <c r="M91" s="163"/>
    </row>
    <row r="92" spans="1:13" ht="20.100000000000001" customHeight="1">
      <c r="A92" t="e">
        <f>IF(B92&gt;VLOOKUP($E$2&amp;"-"&amp;$C$3,#REF!,2,FALSE),0,A91+1)</f>
        <v>#REF!</v>
      </c>
      <c r="B92" s="65">
        <f t="shared" si="1"/>
        <v>73</v>
      </c>
      <c r="C92" s="66" t="e">
        <f>IF($A92&gt;0,VLOOKUP($A92,#REF!,4),"")</f>
        <v>#REF!</v>
      </c>
      <c r="D92" s="67" t="e">
        <f>IF($A92&gt;0,VLOOKUP($A92,#REF!,5),"")</f>
        <v>#REF!</v>
      </c>
      <c r="E92" s="68" t="e">
        <f>IF($A92&gt;0,VLOOKUP($A92,#REF!,6),"")</f>
        <v>#REF!</v>
      </c>
      <c r="F92" s="98" t="e">
        <f>IF($A92&gt;0,VLOOKUP($A92,#REF!,8),"")</f>
        <v>#REF!</v>
      </c>
      <c r="G92" s="69"/>
      <c r="H92" s="70"/>
      <c r="I92" s="70"/>
      <c r="J92" s="70"/>
      <c r="K92" s="161" t="e">
        <f>IF($A92&gt;0,VLOOKUP($A92,#REF!,16,0),"")</f>
        <v>#REF!</v>
      </c>
      <c r="L92" s="162"/>
      <c r="M92" s="163"/>
    </row>
    <row r="93" spans="1:13" ht="20.100000000000001" customHeight="1">
      <c r="A93" t="e">
        <f>IF(B93&gt;VLOOKUP($E$2&amp;"-"&amp;$C$3,#REF!,2,FALSE),0,A92+1)</f>
        <v>#REF!</v>
      </c>
      <c r="B93" s="65">
        <f t="shared" si="1"/>
        <v>74</v>
      </c>
      <c r="C93" s="66" t="e">
        <f>IF($A93&gt;0,VLOOKUP($A93,#REF!,4),"")</f>
        <v>#REF!</v>
      </c>
      <c r="D93" s="67" t="e">
        <f>IF($A93&gt;0,VLOOKUP($A93,#REF!,5),"")</f>
        <v>#REF!</v>
      </c>
      <c r="E93" s="68" t="e">
        <f>IF($A93&gt;0,VLOOKUP($A93,#REF!,6),"")</f>
        <v>#REF!</v>
      </c>
      <c r="F93" s="98" t="e">
        <f>IF($A93&gt;0,VLOOKUP($A93,#REF!,8),"")</f>
        <v>#REF!</v>
      </c>
      <c r="G93" s="69"/>
      <c r="H93" s="70"/>
      <c r="I93" s="70"/>
      <c r="J93" s="70"/>
      <c r="K93" s="161" t="e">
        <f>IF($A93&gt;0,VLOOKUP($A93,#REF!,16,0),"")</f>
        <v>#REF!</v>
      </c>
      <c r="L93" s="162"/>
      <c r="M93" s="163"/>
    </row>
    <row r="94" spans="1:13" ht="20.100000000000001" customHeight="1">
      <c r="A94" t="e">
        <f>IF(B94&gt;VLOOKUP($E$2&amp;"-"&amp;$C$3,#REF!,2,FALSE),0,A93+1)</f>
        <v>#REF!</v>
      </c>
      <c r="B94" s="65">
        <f t="shared" si="1"/>
        <v>75</v>
      </c>
      <c r="C94" s="66" t="e">
        <f>IF($A94&gt;0,VLOOKUP($A94,#REF!,4),"")</f>
        <v>#REF!</v>
      </c>
      <c r="D94" s="67" t="e">
        <f>IF($A94&gt;0,VLOOKUP($A94,#REF!,5),"")</f>
        <v>#REF!</v>
      </c>
      <c r="E94" s="68" t="e">
        <f>IF($A94&gt;0,VLOOKUP($A94,#REF!,6),"")</f>
        <v>#REF!</v>
      </c>
      <c r="F94" s="98" t="e">
        <f>IF($A94&gt;0,VLOOKUP($A94,#REF!,8),"")</f>
        <v>#REF!</v>
      </c>
      <c r="G94" s="69"/>
      <c r="H94" s="70"/>
      <c r="I94" s="70"/>
      <c r="J94" s="70"/>
      <c r="K94" s="161" t="e">
        <f>IF($A94&gt;0,VLOOKUP($A94,#REF!,16,0),"")</f>
        <v>#REF!</v>
      </c>
      <c r="L94" s="162"/>
      <c r="M94" s="163"/>
    </row>
    <row r="95" spans="1:13" ht="20.100000000000001" customHeight="1">
      <c r="A95" t="e">
        <f>IF(B95&gt;VLOOKUP($E$2&amp;"-"&amp;$C$3,#REF!,2,FALSE),0,A94+1)</f>
        <v>#REF!</v>
      </c>
      <c r="B95" s="65">
        <f t="shared" si="1"/>
        <v>76</v>
      </c>
      <c r="C95" s="66" t="e">
        <f>IF($A95&gt;0,VLOOKUP($A95,#REF!,4),"")</f>
        <v>#REF!</v>
      </c>
      <c r="D95" s="67" t="e">
        <f>IF($A95&gt;0,VLOOKUP($A95,#REF!,5),"")</f>
        <v>#REF!</v>
      </c>
      <c r="E95" s="68" t="e">
        <f>IF($A95&gt;0,VLOOKUP($A95,#REF!,6),"")</f>
        <v>#REF!</v>
      </c>
      <c r="F95" s="98" t="e">
        <f>IF($A95&gt;0,VLOOKUP($A95,#REF!,8),"")</f>
        <v>#REF!</v>
      </c>
      <c r="G95" s="69"/>
      <c r="H95" s="70"/>
      <c r="I95" s="70"/>
      <c r="J95" s="70"/>
      <c r="K95" s="161" t="e">
        <f>IF($A95&gt;0,VLOOKUP($A95,#REF!,16,0),"")</f>
        <v>#REF!</v>
      </c>
      <c r="L95" s="162"/>
      <c r="M95" s="163"/>
    </row>
    <row r="96" spans="1:13" ht="20.100000000000001" customHeight="1">
      <c r="A96" t="e">
        <f>IF(B96&gt;VLOOKUP($E$2&amp;"-"&amp;$C$3,#REF!,2,FALSE),0,A95+1)</f>
        <v>#REF!</v>
      </c>
      <c r="B96" s="65">
        <f t="shared" si="1"/>
        <v>77</v>
      </c>
      <c r="C96" s="66" t="e">
        <f>IF($A96&gt;0,VLOOKUP($A96,#REF!,4),"")</f>
        <v>#REF!</v>
      </c>
      <c r="D96" s="67" t="e">
        <f>IF($A96&gt;0,VLOOKUP($A96,#REF!,5),"")</f>
        <v>#REF!</v>
      </c>
      <c r="E96" s="68" t="e">
        <f>IF($A96&gt;0,VLOOKUP($A96,#REF!,6),"")</f>
        <v>#REF!</v>
      </c>
      <c r="F96" s="98" t="e">
        <f>IF($A96&gt;0,VLOOKUP($A96,#REF!,8),"")</f>
        <v>#REF!</v>
      </c>
      <c r="G96" s="69"/>
      <c r="H96" s="70"/>
      <c r="I96" s="70"/>
      <c r="J96" s="70"/>
      <c r="K96" s="161" t="e">
        <f>IF($A96&gt;0,VLOOKUP($A96,#REF!,16,0),"")</f>
        <v>#REF!</v>
      </c>
      <c r="L96" s="162"/>
      <c r="M96" s="163"/>
    </row>
    <row r="97" spans="1:13" ht="20.100000000000001" customHeight="1">
      <c r="A97" t="e">
        <f>IF(B97&gt;VLOOKUP($E$2&amp;"-"&amp;$C$3,#REF!,2,FALSE),0,A96+1)</f>
        <v>#REF!</v>
      </c>
      <c r="B97" s="65">
        <f t="shared" si="1"/>
        <v>78</v>
      </c>
      <c r="C97" s="66" t="e">
        <f>IF($A97&gt;0,VLOOKUP($A97,#REF!,4),"")</f>
        <v>#REF!</v>
      </c>
      <c r="D97" s="67" t="e">
        <f>IF($A97&gt;0,VLOOKUP($A97,#REF!,5),"")</f>
        <v>#REF!</v>
      </c>
      <c r="E97" s="68" t="e">
        <f>IF($A97&gt;0,VLOOKUP($A97,#REF!,6),"")</f>
        <v>#REF!</v>
      </c>
      <c r="F97" s="98" t="e">
        <f>IF($A97&gt;0,VLOOKUP($A97,#REF!,8),"")</f>
        <v>#REF!</v>
      </c>
      <c r="G97" s="69"/>
      <c r="H97" s="70"/>
      <c r="I97" s="70"/>
      <c r="J97" s="70"/>
      <c r="K97" s="161" t="e">
        <f>IF($A97&gt;0,VLOOKUP($A97,#REF!,16,0),"")</f>
        <v>#REF!</v>
      </c>
      <c r="L97" s="162"/>
      <c r="M97" s="163"/>
    </row>
    <row r="98" spans="1:13" ht="20.100000000000001" customHeight="1">
      <c r="A98" t="e">
        <f>IF(B98&gt;VLOOKUP($E$2&amp;"-"&amp;$C$3,#REF!,2,FALSE),0,A97+1)</f>
        <v>#REF!</v>
      </c>
      <c r="B98" s="65">
        <f t="shared" si="1"/>
        <v>79</v>
      </c>
      <c r="C98" s="66" t="e">
        <f>IF($A98&gt;0,VLOOKUP($A98,#REF!,4),"")</f>
        <v>#REF!</v>
      </c>
      <c r="D98" s="67" t="e">
        <f>IF($A98&gt;0,VLOOKUP($A98,#REF!,5),"")</f>
        <v>#REF!</v>
      </c>
      <c r="E98" s="68" t="e">
        <f>IF($A98&gt;0,VLOOKUP($A98,#REF!,6),"")</f>
        <v>#REF!</v>
      </c>
      <c r="F98" s="98" t="e">
        <f>IF($A98&gt;0,VLOOKUP($A98,#REF!,8),"")</f>
        <v>#REF!</v>
      </c>
      <c r="G98" s="69"/>
      <c r="H98" s="70"/>
      <c r="I98" s="70"/>
      <c r="J98" s="70"/>
      <c r="K98" s="161" t="e">
        <f>IF($A98&gt;0,VLOOKUP($A98,#REF!,16,0),"")</f>
        <v>#REF!</v>
      </c>
      <c r="L98" s="162"/>
      <c r="M98" s="163"/>
    </row>
    <row r="99" spans="1:13" ht="20.100000000000001" customHeight="1">
      <c r="A99" t="e">
        <f>IF(B99&gt;VLOOKUP($E$2&amp;"-"&amp;$C$3,#REF!,2,FALSE),0,A98+1)</f>
        <v>#REF!</v>
      </c>
      <c r="B99" s="65">
        <f t="shared" si="1"/>
        <v>80</v>
      </c>
      <c r="C99" s="66" t="e">
        <f>IF($A99&gt;0,VLOOKUP($A99,#REF!,4),"")</f>
        <v>#REF!</v>
      </c>
      <c r="D99" s="67" t="e">
        <f>IF($A99&gt;0,VLOOKUP($A99,#REF!,5),"")</f>
        <v>#REF!</v>
      </c>
      <c r="E99" s="68" t="e">
        <f>IF($A99&gt;0,VLOOKUP($A99,#REF!,6),"")</f>
        <v>#REF!</v>
      </c>
      <c r="F99" s="98" t="e">
        <f>IF($A99&gt;0,VLOOKUP($A99,#REF!,8),"")</f>
        <v>#REF!</v>
      </c>
      <c r="G99" s="69"/>
      <c r="H99" s="70"/>
      <c r="I99" s="70"/>
      <c r="J99" s="70"/>
      <c r="K99" s="161" t="e">
        <f>IF($A99&gt;0,VLOOKUP($A99,#REF!,16,0),"")</f>
        <v>#REF!</v>
      </c>
      <c r="L99" s="162"/>
      <c r="M99" s="163"/>
    </row>
    <row r="100" spans="1:13" ht="20.100000000000001" customHeight="1">
      <c r="A100" t="e">
        <f>IF(B100&gt;VLOOKUP($E$2&amp;"-"&amp;$C$3,#REF!,2,FALSE),0,A99+1)</f>
        <v>#REF!</v>
      </c>
      <c r="B100" s="65">
        <f t="shared" si="1"/>
        <v>81</v>
      </c>
      <c r="C100" s="66" t="e">
        <f>IF($A100&gt;0,VLOOKUP($A100,#REF!,4),"")</f>
        <v>#REF!</v>
      </c>
      <c r="D100" s="67" t="e">
        <f>IF($A100&gt;0,VLOOKUP($A100,#REF!,5),"")</f>
        <v>#REF!</v>
      </c>
      <c r="E100" s="68" t="e">
        <f>IF($A100&gt;0,VLOOKUP($A100,#REF!,6),"")</f>
        <v>#REF!</v>
      </c>
      <c r="F100" s="98" t="e">
        <f>IF($A100&gt;0,VLOOKUP($A100,#REF!,8),"")</f>
        <v>#REF!</v>
      </c>
      <c r="G100" s="69"/>
      <c r="H100" s="70"/>
      <c r="I100" s="70"/>
      <c r="J100" s="70"/>
      <c r="K100" s="161" t="e">
        <f>IF($A100&gt;0,VLOOKUP($A100,#REF!,16,0),"")</f>
        <v>#REF!</v>
      </c>
      <c r="L100" s="162"/>
      <c r="M100" s="163"/>
    </row>
    <row r="101" spans="1:13" ht="20.100000000000001" customHeight="1">
      <c r="A101" t="e">
        <f>IF(B101&gt;VLOOKUP($E$2&amp;"-"&amp;$C$3,#REF!,2,FALSE),0,A100+1)</f>
        <v>#REF!</v>
      </c>
      <c r="B101" s="65">
        <f t="shared" si="1"/>
        <v>82</v>
      </c>
      <c r="C101" s="66" t="e">
        <f>IF($A101&gt;0,VLOOKUP($A101,#REF!,4),"")</f>
        <v>#REF!</v>
      </c>
      <c r="D101" s="67" t="e">
        <f>IF($A101&gt;0,VLOOKUP($A101,#REF!,5),"")</f>
        <v>#REF!</v>
      </c>
      <c r="E101" s="68" t="e">
        <f>IF($A101&gt;0,VLOOKUP($A101,#REF!,6),"")</f>
        <v>#REF!</v>
      </c>
      <c r="F101" s="98" t="e">
        <f>IF($A101&gt;0,VLOOKUP($A101,#REF!,8),"")</f>
        <v>#REF!</v>
      </c>
      <c r="G101" s="69"/>
      <c r="H101" s="70"/>
      <c r="I101" s="70"/>
      <c r="J101" s="70"/>
      <c r="K101" s="161" t="e">
        <f>IF($A101&gt;0,VLOOKUP($A101,#REF!,16,0),"")</f>
        <v>#REF!</v>
      </c>
      <c r="L101" s="162"/>
      <c r="M101" s="163"/>
    </row>
    <row r="102" spans="1:13" ht="20.100000000000001" customHeight="1">
      <c r="A102" t="e">
        <f>IF(B102&gt;VLOOKUP($E$2&amp;"-"&amp;$C$3,#REF!,2,FALSE),0,A101+1)</f>
        <v>#REF!</v>
      </c>
      <c r="B102" s="65">
        <f t="shared" si="1"/>
        <v>83</v>
      </c>
      <c r="C102" s="66" t="e">
        <f>IF($A102&gt;0,VLOOKUP($A102,#REF!,4),"")</f>
        <v>#REF!</v>
      </c>
      <c r="D102" s="67" t="e">
        <f>IF($A102&gt;0,VLOOKUP($A102,#REF!,5),"")</f>
        <v>#REF!</v>
      </c>
      <c r="E102" s="68" t="e">
        <f>IF($A102&gt;0,VLOOKUP($A102,#REF!,6),"")</f>
        <v>#REF!</v>
      </c>
      <c r="F102" s="98" t="e">
        <f>IF($A102&gt;0,VLOOKUP($A102,#REF!,8),"")</f>
        <v>#REF!</v>
      </c>
      <c r="G102" s="69"/>
      <c r="H102" s="70"/>
      <c r="I102" s="70"/>
      <c r="J102" s="70"/>
      <c r="K102" s="161" t="e">
        <f>IF($A102&gt;0,VLOOKUP($A102,#REF!,16,0),"")</f>
        <v>#REF!</v>
      </c>
      <c r="L102" s="162"/>
      <c r="M102" s="163"/>
    </row>
    <row r="103" spans="1:13" ht="20.100000000000001" customHeight="1">
      <c r="A103" t="e">
        <f>IF(B103&gt;VLOOKUP($E$2&amp;"-"&amp;$C$3,#REF!,2,FALSE),0,A102+1)</f>
        <v>#REF!</v>
      </c>
      <c r="B103" s="65">
        <f t="shared" si="1"/>
        <v>84</v>
      </c>
      <c r="C103" s="66" t="e">
        <f>IF($A103&gt;0,VLOOKUP($A103,#REF!,4),"")</f>
        <v>#REF!</v>
      </c>
      <c r="D103" s="67" t="e">
        <f>IF($A103&gt;0,VLOOKUP($A103,#REF!,5),"")</f>
        <v>#REF!</v>
      </c>
      <c r="E103" s="68" t="e">
        <f>IF($A103&gt;0,VLOOKUP($A103,#REF!,6),"")</f>
        <v>#REF!</v>
      </c>
      <c r="F103" s="98" t="e">
        <f>IF($A103&gt;0,VLOOKUP($A103,#REF!,8),"")</f>
        <v>#REF!</v>
      </c>
      <c r="G103" s="69"/>
      <c r="H103" s="70"/>
      <c r="I103" s="70"/>
      <c r="J103" s="70"/>
      <c r="K103" s="161" t="e">
        <f>IF($A103&gt;0,VLOOKUP($A103,#REF!,16,0),"")</f>
        <v>#REF!</v>
      </c>
      <c r="L103" s="162"/>
      <c r="M103" s="163"/>
    </row>
    <row r="104" spans="1:13" ht="20.100000000000001" customHeight="1">
      <c r="A104" t="e">
        <f>IF(B104&gt;VLOOKUP($E$2&amp;"-"&amp;$C$3,#REF!,2,FALSE),0,A103+1)</f>
        <v>#REF!</v>
      </c>
      <c r="B104" s="65">
        <f t="shared" si="1"/>
        <v>85</v>
      </c>
      <c r="C104" s="66" t="e">
        <f>IF($A104&gt;0,VLOOKUP($A104,#REF!,4),"")</f>
        <v>#REF!</v>
      </c>
      <c r="D104" s="67" t="e">
        <f>IF($A104&gt;0,VLOOKUP($A104,#REF!,5),"")</f>
        <v>#REF!</v>
      </c>
      <c r="E104" s="68" t="e">
        <f>IF($A104&gt;0,VLOOKUP($A104,#REF!,6),"")</f>
        <v>#REF!</v>
      </c>
      <c r="F104" s="98" t="e">
        <f>IF($A104&gt;0,VLOOKUP($A104,#REF!,8),"")</f>
        <v>#REF!</v>
      </c>
      <c r="G104" s="69"/>
      <c r="H104" s="70"/>
      <c r="I104" s="70"/>
      <c r="J104" s="70"/>
      <c r="K104" s="161" t="e">
        <f>IF($A104&gt;0,VLOOKUP($A104,#REF!,16,0),"")</f>
        <v>#REF!</v>
      </c>
      <c r="L104" s="162"/>
      <c r="M104" s="163"/>
    </row>
    <row r="105" spans="1:13" ht="20.100000000000001" customHeight="1">
      <c r="A105" t="e">
        <f>IF(B105&gt;VLOOKUP($E$2&amp;"-"&amp;$C$3,#REF!,2,FALSE),0,A104+1)</f>
        <v>#REF!</v>
      </c>
      <c r="B105" s="65">
        <f t="shared" si="1"/>
        <v>86</v>
      </c>
      <c r="C105" s="66" t="e">
        <f>IF($A105&gt;0,VLOOKUP($A105,#REF!,4),"")</f>
        <v>#REF!</v>
      </c>
      <c r="D105" s="67" t="e">
        <f>IF($A105&gt;0,VLOOKUP($A105,#REF!,5),"")</f>
        <v>#REF!</v>
      </c>
      <c r="E105" s="68" t="e">
        <f>IF($A105&gt;0,VLOOKUP($A105,#REF!,6),"")</f>
        <v>#REF!</v>
      </c>
      <c r="F105" s="98" t="e">
        <f>IF($A105&gt;0,VLOOKUP($A105,#REF!,8),"")</f>
        <v>#REF!</v>
      </c>
      <c r="G105" s="69"/>
      <c r="H105" s="70"/>
      <c r="I105" s="70"/>
      <c r="J105" s="70"/>
      <c r="K105" s="161" t="e">
        <f>IF($A105&gt;0,VLOOKUP($A105,#REF!,16,0),"")</f>
        <v>#REF!</v>
      </c>
      <c r="L105" s="162"/>
      <c r="M105" s="163"/>
    </row>
    <row r="106" spans="1:13" ht="20.100000000000001" customHeight="1">
      <c r="A106" t="e">
        <f>IF(B106&gt;VLOOKUP($E$2&amp;"-"&amp;$C$3,#REF!,2,FALSE),0,A105+1)</f>
        <v>#REF!</v>
      </c>
      <c r="B106" s="65">
        <f t="shared" si="1"/>
        <v>87</v>
      </c>
      <c r="C106" s="66" t="e">
        <f>IF($A106&gt;0,VLOOKUP($A106,#REF!,4),"")</f>
        <v>#REF!</v>
      </c>
      <c r="D106" s="67" t="e">
        <f>IF($A106&gt;0,VLOOKUP($A106,#REF!,5),"")</f>
        <v>#REF!</v>
      </c>
      <c r="E106" s="68" t="e">
        <f>IF($A106&gt;0,VLOOKUP($A106,#REF!,6),"")</f>
        <v>#REF!</v>
      </c>
      <c r="F106" s="98" t="e">
        <f>IF($A106&gt;0,VLOOKUP($A106,#REF!,8),"")</f>
        <v>#REF!</v>
      </c>
      <c r="G106" s="69"/>
      <c r="H106" s="70"/>
      <c r="I106" s="70"/>
      <c r="J106" s="70"/>
      <c r="K106" s="161" t="e">
        <f>IF($A106&gt;0,VLOOKUP($A106,#REF!,16,0),"")</f>
        <v>#REF!</v>
      </c>
      <c r="L106" s="162"/>
      <c r="M106" s="163"/>
    </row>
    <row r="107" spans="1:13" ht="20.100000000000001" customHeight="1">
      <c r="A107" t="e">
        <f>IF(B107&gt;VLOOKUP($E$2&amp;"-"&amp;$C$3,#REF!,2,FALSE),0,A106+1)</f>
        <v>#REF!</v>
      </c>
      <c r="B107" s="65">
        <f t="shared" si="1"/>
        <v>88</v>
      </c>
      <c r="C107" s="66" t="e">
        <f>IF($A107&gt;0,VLOOKUP($A107,#REF!,4),"")</f>
        <v>#REF!</v>
      </c>
      <c r="D107" s="67" t="e">
        <f>IF($A107&gt;0,VLOOKUP($A107,#REF!,5),"")</f>
        <v>#REF!</v>
      </c>
      <c r="E107" s="68" t="e">
        <f>IF($A107&gt;0,VLOOKUP($A107,#REF!,6),"")</f>
        <v>#REF!</v>
      </c>
      <c r="F107" s="98" t="e">
        <f>IF($A107&gt;0,VLOOKUP($A107,#REF!,8),"")</f>
        <v>#REF!</v>
      </c>
      <c r="G107" s="69"/>
      <c r="H107" s="70"/>
      <c r="I107" s="70"/>
      <c r="J107" s="70"/>
      <c r="K107" s="161" t="e">
        <f>IF($A107&gt;0,VLOOKUP($A107,#REF!,16,0),"")</f>
        <v>#REF!</v>
      </c>
      <c r="L107" s="162"/>
      <c r="M107" s="163"/>
    </row>
    <row r="108" spans="1:13" ht="20.100000000000001" customHeight="1">
      <c r="A108" t="e">
        <f>IF(B108&gt;VLOOKUP($E$2&amp;"-"&amp;$C$3,#REF!,2,FALSE),0,A107+1)</f>
        <v>#REF!</v>
      </c>
      <c r="B108" s="65">
        <f t="shared" si="1"/>
        <v>89</v>
      </c>
      <c r="C108" s="66" t="e">
        <f>IF($A108&gt;0,VLOOKUP($A108,#REF!,4),"")</f>
        <v>#REF!</v>
      </c>
      <c r="D108" s="67" t="e">
        <f>IF($A108&gt;0,VLOOKUP($A108,#REF!,5),"")</f>
        <v>#REF!</v>
      </c>
      <c r="E108" s="68" t="e">
        <f>IF($A108&gt;0,VLOOKUP($A108,#REF!,6),"")</f>
        <v>#REF!</v>
      </c>
      <c r="F108" s="98" t="e">
        <f>IF($A108&gt;0,VLOOKUP($A108,#REF!,8),"")</f>
        <v>#REF!</v>
      </c>
      <c r="G108" s="69"/>
      <c r="H108" s="70"/>
      <c r="I108" s="70"/>
      <c r="J108" s="70"/>
      <c r="K108" s="161" t="e">
        <f>IF($A108&gt;0,VLOOKUP($A108,#REF!,16,0),"")</f>
        <v>#REF!</v>
      </c>
      <c r="L108" s="162"/>
      <c r="M108" s="163"/>
    </row>
    <row r="109" spans="1:13" ht="20.100000000000001" customHeight="1">
      <c r="A109" t="e">
        <f>IF(B109&gt;VLOOKUP($E$2&amp;"-"&amp;$C$3,#REF!,2,FALSE),0,A108+1)</f>
        <v>#REF!</v>
      </c>
      <c r="B109" s="65">
        <f t="shared" si="1"/>
        <v>90</v>
      </c>
      <c r="C109" s="66" t="e">
        <f>IF($A109&gt;0,VLOOKUP($A109,#REF!,4),"")</f>
        <v>#REF!</v>
      </c>
      <c r="D109" s="67" t="e">
        <f>IF($A109&gt;0,VLOOKUP($A109,#REF!,5),"")</f>
        <v>#REF!</v>
      </c>
      <c r="E109" s="68" t="e">
        <f>IF($A109&gt;0,VLOOKUP($A109,#REF!,6),"")</f>
        <v>#REF!</v>
      </c>
      <c r="F109" s="98" t="e">
        <f>IF($A109&gt;0,VLOOKUP($A109,#REF!,8),"")</f>
        <v>#REF!</v>
      </c>
      <c r="G109" s="69"/>
      <c r="H109" s="70"/>
      <c r="I109" s="70"/>
      <c r="J109" s="70"/>
      <c r="K109" s="161" t="e">
        <f>IF($A109&gt;0,VLOOKUP($A109,#REF!,16,0),"")</f>
        <v>#REF!</v>
      </c>
      <c r="L109" s="162"/>
      <c r="M109" s="163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N359"/>
  <sheetViews>
    <sheetView tabSelected="1" workbookViewId="0"/>
  </sheetViews>
  <sheetFormatPr defaultRowHeight="15"/>
  <cols>
    <col min="1" max="1" width="4.42578125" bestFit="1" customWidth="1"/>
    <col min="2" max="2" width="9.5703125" bestFit="1" customWidth="1"/>
    <col min="3" max="3" width="21.140625" bestFit="1" customWidth="1"/>
    <col min="4" max="4" width="7.855468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9.42578125" bestFit="1" customWidth="1"/>
  </cols>
  <sheetData>
    <row r="1" spans="1:14" s="56" customFormat="1">
      <c r="B1" s="174" t="s">
        <v>57</v>
      </c>
      <c r="C1" s="174"/>
      <c r="D1" s="57"/>
      <c r="E1" s="158" t="s">
        <v>58</v>
      </c>
      <c r="F1" s="158"/>
      <c r="G1" s="158"/>
      <c r="H1" s="158"/>
      <c r="I1" s="158"/>
      <c r="J1" s="158"/>
      <c r="K1" s="58" t="s">
        <v>480</v>
      </c>
    </row>
    <row r="2" spans="1:14" s="56" customFormat="1">
      <c r="B2" s="174" t="s">
        <v>59</v>
      </c>
      <c r="C2" s="174"/>
      <c r="D2" s="59" t="s">
        <v>487</v>
      </c>
      <c r="E2" s="158" t="s">
        <v>488</v>
      </c>
      <c r="F2" s="158"/>
      <c r="G2" s="158"/>
      <c r="H2" s="158"/>
      <c r="I2" s="158"/>
      <c r="J2" s="158"/>
      <c r="K2" s="60" t="s">
        <v>60</v>
      </c>
      <c r="L2" s="61" t="s">
        <v>61</v>
      </c>
      <c r="M2" s="61">
        <v>1</v>
      </c>
    </row>
    <row r="3" spans="1:14" s="62" customFormat="1" ht="18.75" customHeight="1">
      <c r="B3" s="63" t="s">
        <v>489</v>
      </c>
      <c r="C3" s="159" t="s">
        <v>490</v>
      </c>
      <c r="D3" s="159"/>
      <c r="E3" s="159"/>
      <c r="F3" s="159"/>
      <c r="G3" s="159"/>
      <c r="H3" s="159"/>
      <c r="I3" s="159"/>
      <c r="J3" s="159"/>
      <c r="K3" s="60" t="s">
        <v>62</v>
      </c>
      <c r="L3" s="60" t="s">
        <v>61</v>
      </c>
      <c r="M3" s="60">
        <v>1</v>
      </c>
    </row>
    <row r="4" spans="1:14" s="62" customFormat="1" ht="18.75" customHeight="1">
      <c r="A4" s="160" t="s">
        <v>491</v>
      </c>
      <c r="B4" s="160"/>
      <c r="C4" s="160"/>
      <c r="D4" s="160"/>
      <c r="E4" s="160"/>
      <c r="F4" s="160"/>
      <c r="G4" s="160"/>
      <c r="H4" s="160"/>
      <c r="I4" s="160"/>
      <c r="J4" s="160"/>
      <c r="K4" s="60" t="s">
        <v>63</v>
      </c>
      <c r="L4" s="60" t="s">
        <v>61</v>
      </c>
      <c r="M4" s="60">
        <v>1</v>
      </c>
    </row>
    <row r="5" spans="1:14" ht="9" customHeight="1"/>
    <row r="6" spans="1:14" ht="15" customHeight="1">
      <c r="A6" s="154" t="s">
        <v>4</v>
      </c>
      <c r="B6" s="155" t="s">
        <v>64</v>
      </c>
      <c r="C6" s="156" t="s">
        <v>9</v>
      </c>
      <c r="D6" s="157" t="s">
        <v>10</v>
      </c>
      <c r="E6" s="155" t="s">
        <v>75</v>
      </c>
      <c r="F6" s="155" t="s">
        <v>76</v>
      </c>
      <c r="G6" s="155" t="s">
        <v>66</v>
      </c>
      <c r="H6" s="155" t="s">
        <v>67</v>
      </c>
      <c r="I6" s="164" t="s">
        <v>56</v>
      </c>
      <c r="J6" s="164"/>
      <c r="K6" s="165" t="s">
        <v>68</v>
      </c>
      <c r="L6" s="166"/>
      <c r="M6" s="167"/>
    </row>
    <row r="7" spans="1:14" ht="27" customHeight="1">
      <c r="A7" s="154"/>
      <c r="B7" s="154"/>
      <c r="C7" s="156"/>
      <c r="D7" s="157"/>
      <c r="E7" s="154"/>
      <c r="F7" s="154"/>
      <c r="G7" s="154"/>
      <c r="H7" s="154"/>
      <c r="I7" s="64" t="s">
        <v>69</v>
      </c>
      <c r="J7" s="64" t="s">
        <v>70</v>
      </c>
      <c r="K7" s="168"/>
      <c r="L7" s="169"/>
      <c r="M7" s="170"/>
    </row>
    <row r="8" spans="1:14" ht="20.100000000000001" customHeight="1">
      <c r="A8" s="65">
        <v>1</v>
      </c>
      <c r="B8" s="100">
        <v>1920524534</v>
      </c>
      <c r="C8" s="67" t="s">
        <v>78</v>
      </c>
      <c r="D8" s="68" t="s">
        <v>108</v>
      </c>
      <c r="E8" s="102" t="s">
        <v>371</v>
      </c>
      <c r="F8" s="102" t="s">
        <v>492</v>
      </c>
      <c r="G8" s="69"/>
      <c r="H8" s="70"/>
      <c r="I8" s="70"/>
      <c r="J8" s="70"/>
      <c r="K8" s="171" t="s">
        <v>493</v>
      </c>
      <c r="L8" s="172"/>
      <c r="M8" s="173"/>
      <c r="N8" t="s">
        <v>494</v>
      </c>
    </row>
    <row r="9" spans="1:14" ht="20.100000000000001" customHeight="1">
      <c r="A9" s="65">
        <v>2</v>
      </c>
      <c r="B9" s="100">
        <v>1920524270</v>
      </c>
      <c r="C9" s="67" t="s">
        <v>153</v>
      </c>
      <c r="D9" s="68" t="s">
        <v>140</v>
      </c>
      <c r="E9" s="102" t="s">
        <v>371</v>
      </c>
      <c r="F9" s="102" t="s">
        <v>492</v>
      </c>
      <c r="G9" s="69"/>
      <c r="H9" s="70"/>
      <c r="I9" s="70"/>
      <c r="J9" s="70"/>
      <c r="K9" s="161" t="s">
        <v>493</v>
      </c>
      <c r="L9" s="162"/>
      <c r="M9" s="163"/>
      <c r="N9" t="s">
        <v>494</v>
      </c>
    </row>
    <row r="10" spans="1:14" ht="20.100000000000001" customHeight="1">
      <c r="A10" s="65">
        <v>3</v>
      </c>
      <c r="B10" s="100">
        <v>1921524429</v>
      </c>
      <c r="C10" s="67" t="s">
        <v>345</v>
      </c>
      <c r="D10" s="68" t="s">
        <v>140</v>
      </c>
      <c r="E10" s="102" t="s">
        <v>371</v>
      </c>
      <c r="F10" s="102" t="s">
        <v>492</v>
      </c>
      <c r="G10" s="69"/>
      <c r="H10" s="70"/>
      <c r="I10" s="70"/>
      <c r="J10" s="70"/>
      <c r="K10" s="161" t="s">
        <v>493</v>
      </c>
      <c r="L10" s="162"/>
      <c r="M10" s="163"/>
      <c r="N10" t="s">
        <v>494</v>
      </c>
    </row>
    <row r="11" spans="1:14" ht="20.100000000000001" customHeight="1">
      <c r="A11" s="65">
        <v>4</v>
      </c>
      <c r="B11" s="100">
        <v>1921524212</v>
      </c>
      <c r="C11" s="67" t="s">
        <v>254</v>
      </c>
      <c r="D11" s="68" t="s">
        <v>111</v>
      </c>
      <c r="E11" s="102" t="s">
        <v>371</v>
      </c>
      <c r="F11" s="102" t="s">
        <v>492</v>
      </c>
      <c r="G11" s="69"/>
      <c r="H11" s="70"/>
      <c r="I11" s="70"/>
      <c r="J11" s="70"/>
      <c r="K11" s="161" t="s">
        <v>493</v>
      </c>
      <c r="L11" s="162"/>
      <c r="M11" s="163"/>
      <c r="N11" t="s">
        <v>494</v>
      </c>
    </row>
    <row r="12" spans="1:14" ht="20.100000000000001" customHeight="1">
      <c r="A12" s="65">
        <v>5</v>
      </c>
      <c r="B12" s="100">
        <v>1921524737</v>
      </c>
      <c r="C12" s="67" t="s">
        <v>372</v>
      </c>
      <c r="D12" s="68" t="s">
        <v>201</v>
      </c>
      <c r="E12" s="102" t="s">
        <v>371</v>
      </c>
      <c r="F12" s="102" t="s">
        <v>492</v>
      </c>
      <c r="G12" s="69"/>
      <c r="H12" s="70"/>
      <c r="I12" s="70"/>
      <c r="J12" s="70"/>
      <c r="K12" s="161" t="s">
        <v>493</v>
      </c>
      <c r="L12" s="162"/>
      <c r="M12" s="163"/>
      <c r="N12" t="s">
        <v>494</v>
      </c>
    </row>
    <row r="13" spans="1:14" ht="20.100000000000001" customHeight="1">
      <c r="A13" s="65">
        <v>6</v>
      </c>
      <c r="B13" s="100">
        <v>1920524451</v>
      </c>
      <c r="C13" s="67" t="s">
        <v>283</v>
      </c>
      <c r="D13" s="68" t="s">
        <v>203</v>
      </c>
      <c r="E13" s="102" t="s">
        <v>371</v>
      </c>
      <c r="F13" s="102" t="s">
        <v>492</v>
      </c>
      <c r="G13" s="69"/>
      <c r="H13" s="70"/>
      <c r="I13" s="70"/>
      <c r="J13" s="70"/>
      <c r="K13" s="161" t="s">
        <v>493</v>
      </c>
      <c r="L13" s="162"/>
      <c r="M13" s="163"/>
      <c r="N13" t="s">
        <v>494</v>
      </c>
    </row>
    <row r="14" spans="1:14" ht="20.100000000000001" customHeight="1">
      <c r="A14" s="65">
        <v>7</v>
      </c>
      <c r="B14" s="100">
        <v>1920514152</v>
      </c>
      <c r="C14" s="67" t="s">
        <v>133</v>
      </c>
      <c r="D14" s="68" t="s">
        <v>193</v>
      </c>
      <c r="E14" s="102" t="s">
        <v>371</v>
      </c>
      <c r="F14" s="102" t="s">
        <v>492</v>
      </c>
      <c r="G14" s="69"/>
      <c r="H14" s="70"/>
      <c r="I14" s="70"/>
      <c r="J14" s="70"/>
      <c r="K14" s="161" t="s">
        <v>493</v>
      </c>
      <c r="L14" s="162"/>
      <c r="M14" s="163"/>
      <c r="N14" t="s">
        <v>494</v>
      </c>
    </row>
    <row r="15" spans="1:14" ht="20.100000000000001" customHeight="1">
      <c r="A15" s="65">
        <v>8</v>
      </c>
      <c r="B15" s="100">
        <v>1921413611</v>
      </c>
      <c r="C15" s="67" t="s">
        <v>373</v>
      </c>
      <c r="D15" s="68" t="s">
        <v>79</v>
      </c>
      <c r="E15" s="102" t="s">
        <v>371</v>
      </c>
      <c r="F15" s="102" t="s">
        <v>495</v>
      </c>
      <c r="G15" s="69"/>
      <c r="H15" s="70"/>
      <c r="I15" s="70"/>
      <c r="J15" s="70"/>
      <c r="K15" s="161" t="s">
        <v>493</v>
      </c>
      <c r="L15" s="162"/>
      <c r="M15" s="163"/>
      <c r="N15" t="s">
        <v>494</v>
      </c>
    </row>
    <row r="16" spans="1:14" ht="20.100000000000001" customHeight="1">
      <c r="A16" s="65">
        <v>9</v>
      </c>
      <c r="B16" s="100">
        <v>1920524732</v>
      </c>
      <c r="C16" s="67" t="s">
        <v>374</v>
      </c>
      <c r="D16" s="68" t="s">
        <v>81</v>
      </c>
      <c r="E16" s="102" t="s">
        <v>371</v>
      </c>
      <c r="F16" s="102" t="s">
        <v>492</v>
      </c>
      <c r="G16" s="69"/>
      <c r="H16" s="70"/>
      <c r="I16" s="70"/>
      <c r="J16" s="70"/>
      <c r="K16" s="161" t="s">
        <v>493</v>
      </c>
      <c r="L16" s="162"/>
      <c r="M16" s="163"/>
      <c r="N16" t="s">
        <v>494</v>
      </c>
    </row>
    <row r="17" spans="1:14" ht="20.100000000000001" customHeight="1">
      <c r="A17" s="65">
        <v>10</v>
      </c>
      <c r="B17" s="100">
        <v>1920252341</v>
      </c>
      <c r="C17" s="67" t="s">
        <v>287</v>
      </c>
      <c r="D17" s="68" t="s">
        <v>83</v>
      </c>
      <c r="E17" s="102" t="s">
        <v>371</v>
      </c>
      <c r="F17" s="102" t="s">
        <v>492</v>
      </c>
      <c r="G17" s="69"/>
      <c r="H17" s="70"/>
      <c r="I17" s="70"/>
      <c r="J17" s="70"/>
      <c r="K17" s="161" t="s">
        <v>493</v>
      </c>
      <c r="L17" s="162"/>
      <c r="M17" s="163"/>
      <c r="N17" t="s">
        <v>494</v>
      </c>
    </row>
    <row r="18" spans="1:14" ht="20.100000000000001" customHeight="1">
      <c r="A18" s="65">
        <v>11</v>
      </c>
      <c r="B18" s="100">
        <v>1921524267</v>
      </c>
      <c r="C18" s="67" t="s">
        <v>366</v>
      </c>
      <c r="D18" s="68" t="s">
        <v>85</v>
      </c>
      <c r="E18" s="102" t="s">
        <v>371</v>
      </c>
      <c r="F18" s="102" t="s">
        <v>492</v>
      </c>
      <c r="G18" s="69"/>
      <c r="H18" s="70"/>
      <c r="I18" s="70"/>
      <c r="J18" s="70"/>
      <c r="K18" s="161" t="s">
        <v>493</v>
      </c>
      <c r="L18" s="162"/>
      <c r="M18" s="163"/>
      <c r="N18" t="s">
        <v>494</v>
      </c>
    </row>
    <row r="19" spans="1:14" ht="20.100000000000001" customHeight="1">
      <c r="A19" s="65">
        <v>12</v>
      </c>
      <c r="B19" s="100">
        <v>1921524374</v>
      </c>
      <c r="C19" s="67" t="s">
        <v>295</v>
      </c>
      <c r="D19" s="68" t="s">
        <v>120</v>
      </c>
      <c r="E19" s="102" t="s">
        <v>371</v>
      </c>
      <c r="F19" s="102" t="s">
        <v>492</v>
      </c>
      <c r="G19" s="69"/>
      <c r="H19" s="70"/>
      <c r="I19" s="70"/>
      <c r="J19" s="70"/>
      <c r="K19" s="161" t="s">
        <v>493</v>
      </c>
      <c r="L19" s="162"/>
      <c r="M19" s="163"/>
      <c r="N19" t="s">
        <v>494</v>
      </c>
    </row>
    <row r="20" spans="1:14" ht="20.100000000000001" customHeight="1">
      <c r="A20" s="65">
        <v>13</v>
      </c>
      <c r="B20" s="100">
        <v>1921524891</v>
      </c>
      <c r="C20" s="67" t="s">
        <v>375</v>
      </c>
      <c r="D20" s="68" t="s">
        <v>236</v>
      </c>
      <c r="E20" s="102" t="s">
        <v>371</v>
      </c>
      <c r="F20" s="102" t="s">
        <v>492</v>
      </c>
      <c r="G20" s="69"/>
      <c r="H20" s="70"/>
      <c r="I20" s="70"/>
      <c r="J20" s="70"/>
      <c r="K20" s="161" t="s">
        <v>493</v>
      </c>
      <c r="L20" s="162"/>
      <c r="M20" s="163"/>
      <c r="N20" t="s">
        <v>494</v>
      </c>
    </row>
    <row r="21" spans="1:14" ht="20.100000000000001" customHeight="1">
      <c r="A21" s="65">
        <v>14</v>
      </c>
      <c r="B21" s="100">
        <v>1921524753</v>
      </c>
      <c r="C21" s="67" t="s">
        <v>144</v>
      </c>
      <c r="D21" s="68" t="s">
        <v>253</v>
      </c>
      <c r="E21" s="102" t="s">
        <v>371</v>
      </c>
      <c r="F21" s="102" t="s">
        <v>492</v>
      </c>
      <c r="G21" s="69"/>
      <c r="H21" s="70"/>
      <c r="I21" s="70"/>
      <c r="J21" s="70"/>
      <c r="K21" s="161" t="s">
        <v>493</v>
      </c>
      <c r="L21" s="162"/>
      <c r="M21" s="163"/>
      <c r="N21" t="s">
        <v>494</v>
      </c>
    </row>
    <row r="22" spans="1:14" ht="20.100000000000001" customHeight="1">
      <c r="A22" s="65">
        <v>15</v>
      </c>
      <c r="B22" s="100">
        <v>1920529158</v>
      </c>
      <c r="C22" s="67" t="s">
        <v>376</v>
      </c>
      <c r="D22" s="68" t="s">
        <v>180</v>
      </c>
      <c r="E22" s="102" t="s">
        <v>371</v>
      </c>
      <c r="F22" s="102" t="s">
        <v>492</v>
      </c>
      <c r="G22" s="69"/>
      <c r="H22" s="70"/>
      <c r="I22" s="70"/>
      <c r="J22" s="70"/>
      <c r="K22" s="161" t="s">
        <v>493</v>
      </c>
      <c r="L22" s="162"/>
      <c r="M22" s="163"/>
      <c r="N22" t="s">
        <v>494</v>
      </c>
    </row>
    <row r="23" spans="1:14" ht="20.100000000000001" customHeight="1">
      <c r="A23" s="65">
        <v>16</v>
      </c>
      <c r="B23" s="100">
        <v>1921524511</v>
      </c>
      <c r="C23" s="67" t="s">
        <v>300</v>
      </c>
      <c r="D23" s="68" t="s">
        <v>180</v>
      </c>
      <c r="E23" s="102" t="s">
        <v>371</v>
      </c>
      <c r="F23" s="102" t="s">
        <v>492</v>
      </c>
      <c r="G23" s="69"/>
      <c r="H23" s="70"/>
      <c r="I23" s="70"/>
      <c r="J23" s="70"/>
      <c r="K23" s="161" t="s">
        <v>493</v>
      </c>
      <c r="L23" s="162"/>
      <c r="M23" s="163"/>
      <c r="N23" t="s">
        <v>494</v>
      </c>
    </row>
    <row r="24" spans="1:14" ht="20.100000000000001" customHeight="1">
      <c r="A24" s="65">
        <v>17</v>
      </c>
      <c r="B24" s="100">
        <v>1920524238</v>
      </c>
      <c r="C24" s="67" t="s">
        <v>361</v>
      </c>
      <c r="D24" s="68" t="s">
        <v>226</v>
      </c>
      <c r="E24" s="102" t="s">
        <v>371</v>
      </c>
      <c r="F24" s="102" t="s">
        <v>492</v>
      </c>
      <c r="G24" s="69"/>
      <c r="H24" s="70"/>
      <c r="I24" s="70"/>
      <c r="J24" s="70"/>
      <c r="K24" s="161" t="s">
        <v>493</v>
      </c>
      <c r="L24" s="162"/>
      <c r="M24" s="163"/>
      <c r="N24" t="s">
        <v>494</v>
      </c>
    </row>
    <row r="25" spans="1:14" ht="20.100000000000001" customHeight="1">
      <c r="A25" s="65">
        <v>18</v>
      </c>
      <c r="B25" s="100">
        <v>1920524831</v>
      </c>
      <c r="C25" s="67" t="s">
        <v>315</v>
      </c>
      <c r="D25" s="68" t="s">
        <v>197</v>
      </c>
      <c r="E25" s="102" t="s">
        <v>371</v>
      </c>
      <c r="F25" s="102" t="s">
        <v>492</v>
      </c>
      <c r="G25" s="69"/>
      <c r="H25" s="70"/>
      <c r="I25" s="70"/>
      <c r="J25" s="70"/>
      <c r="K25" s="161" t="s">
        <v>493</v>
      </c>
      <c r="L25" s="162"/>
      <c r="M25" s="163"/>
      <c r="N25" t="s">
        <v>494</v>
      </c>
    </row>
    <row r="26" spans="1:14" ht="20.100000000000001" customHeight="1">
      <c r="A26" s="65">
        <v>19</v>
      </c>
      <c r="B26" s="100">
        <v>1920524391</v>
      </c>
      <c r="C26" s="67" t="s">
        <v>377</v>
      </c>
      <c r="D26" s="68" t="s">
        <v>147</v>
      </c>
      <c r="E26" s="102" t="s">
        <v>371</v>
      </c>
      <c r="F26" s="102" t="s">
        <v>492</v>
      </c>
      <c r="G26" s="69"/>
      <c r="H26" s="70"/>
      <c r="I26" s="70"/>
      <c r="J26" s="70"/>
      <c r="K26" s="161" t="s">
        <v>493</v>
      </c>
      <c r="L26" s="162"/>
      <c r="M26" s="163"/>
      <c r="N26" t="s">
        <v>494</v>
      </c>
    </row>
    <row r="27" spans="1:14" ht="20.100000000000001" customHeight="1">
      <c r="A27" s="65">
        <v>20</v>
      </c>
      <c r="B27" s="100">
        <v>1921528330</v>
      </c>
      <c r="C27" s="67" t="s">
        <v>378</v>
      </c>
      <c r="D27" s="68" t="s">
        <v>181</v>
      </c>
      <c r="E27" s="102" t="s">
        <v>371</v>
      </c>
      <c r="F27" s="102" t="s">
        <v>492</v>
      </c>
      <c r="G27" s="69"/>
      <c r="H27" s="70"/>
      <c r="I27" s="70"/>
      <c r="J27" s="70"/>
      <c r="K27" s="161" t="s">
        <v>493</v>
      </c>
      <c r="L27" s="162"/>
      <c r="M27" s="163"/>
      <c r="N27" t="s">
        <v>494</v>
      </c>
    </row>
    <row r="28" spans="1:14" ht="20.100000000000001" customHeight="1">
      <c r="A28" s="65">
        <v>21</v>
      </c>
      <c r="B28" s="100">
        <v>1920524352</v>
      </c>
      <c r="C28" s="67" t="s">
        <v>379</v>
      </c>
      <c r="D28" s="68" t="s">
        <v>148</v>
      </c>
      <c r="E28" s="102" t="s">
        <v>371</v>
      </c>
      <c r="F28" s="102" t="s">
        <v>492</v>
      </c>
      <c r="G28" s="69"/>
      <c r="H28" s="70"/>
      <c r="I28" s="70"/>
      <c r="J28" s="70"/>
      <c r="K28" s="161" t="s">
        <v>493</v>
      </c>
      <c r="L28" s="162"/>
      <c r="M28" s="163"/>
      <c r="N28" t="s">
        <v>494</v>
      </c>
    </row>
    <row r="29" spans="1:14" ht="20.100000000000001" customHeight="1">
      <c r="A29" s="65">
        <v>22</v>
      </c>
      <c r="B29" s="100">
        <v>1920524233</v>
      </c>
      <c r="C29" s="67" t="s">
        <v>259</v>
      </c>
      <c r="D29" s="68" t="s">
        <v>149</v>
      </c>
      <c r="E29" s="102" t="s">
        <v>371</v>
      </c>
      <c r="F29" s="102" t="s">
        <v>492</v>
      </c>
      <c r="G29" s="69"/>
      <c r="H29" s="70"/>
      <c r="I29" s="70"/>
      <c r="J29" s="70"/>
      <c r="K29" s="161" t="s">
        <v>493</v>
      </c>
      <c r="L29" s="162"/>
      <c r="M29" s="163"/>
      <c r="N29" t="s">
        <v>494</v>
      </c>
    </row>
    <row r="30" spans="1:14" ht="20.100000000000001" customHeight="1">
      <c r="A30" s="65">
        <v>23</v>
      </c>
      <c r="B30" s="100">
        <v>1921524466</v>
      </c>
      <c r="C30" s="67" t="s">
        <v>297</v>
      </c>
      <c r="D30" s="68" t="s">
        <v>126</v>
      </c>
      <c r="E30" s="102" t="s">
        <v>371</v>
      </c>
      <c r="F30" s="102" t="s">
        <v>492</v>
      </c>
      <c r="G30" s="69"/>
      <c r="H30" s="70"/>
      <c r="I30" s="70"/>
      <c r="J30" s="70"/>
      <c r="K30" s="161" t="s">
        <v>493</v>
      </c>
      <c r="L30" s="162"/>
      <c r="M30" s="163"/>
      <c r="N30" t="s">
        <v>494</v>
      </c>
    </row>
    <row r="31" spans="1:14" ht="20.100000000000001" customHeight="1">
      <c r="A31" s="65">
        <v>24</v>
      </c>
      <c r="B31" s="100">
        <v>1921524649</v>
      </c>
      <c r="C31" s="67" t="s">
        <v>162</v>
      </c>
      <c r="D31" s="68" t="s">
        <v>97</v>
      </c>
      <c r="E31" s="102" t="s">
        <v>371</v>
      </c>
      <c r="F31" s="102" t="s">
        <v>492</v>
      </c>
      <c r="G31" s="69"/>
      <c r="H31" s="70"/>
      <c r="I31" s="70"/>
      <c r="J31" s="70"/>
      <c r="K31" s="161" t="s">
        <v>493</v>
      </c>
      <c r="L31" s="162"/>
      <c r="M31" s="163"/>
      <c r="N31" t="s">
        <v>494</v>
      </c>
    </row>
    <row r="32" spans="1:14" ht="20.100000000000001" customHeight="1">
      <c r="A32" s="65">
        <v>25</v>
      </c>
      <c r="B32" s="100">
        <v>1920524657</v>
      </c>
      <c r="C32" s="67" t="s">
        <v>238</v>
      </c>
      <c r="D32" s="68" t="s">
        <v>247</v>
      </c>
      <c r="E32" s="102" t="s">
        <v>371</v>
      </c>
      <c r="F32" s="102" t="s">
        <v>492</v>
      </c>
      <c r="G32" s="69"/>
      <c r="H32" s="70"/>
      <c r="I32" s="70"/>
      <c r="J32" s="70"/>
      <c r="K32" s="161" t="s">
        <v>493</v>
      </c>
      <c r="L32" s="162"/>
      <c r="M32" s="163"/>
      <c r="N32" t="s">
        <v>494</v>
      </c>
    </row>
    <row r="33" spans="1:14" ht="20.100000000000001" customHeight="1">
      <c r="A33" s="65">
        <v>26</v>
      </c>
      <c r="B33" s="100">
        <v>1920528351</v>
      </c>
      <c r="C33" s="67" t="s">
        <v>380</v>
      </c>
      <c r="D33" s="68" t="s">
        <v>129</v>
      </c>
      <c r="E33" s="102" t="s">
        <v>371</v>
      </c>
      <c r="F33" s="102" t="s">
        <v>492</v>
      </c>
      <c r="G33" s="69"/>
      <c r="H33" s="70"/>
      <c r="I33" s="70"/>
      <c r="J33" s="70"/>
      <c r="K33" s="161" t="s">
        <v>493</v>
      </c>
      <c r="L33" s="162"/>
      <c r="M33" s="163"/>
      <c r="N33" t="s">
        <v>494</v>
      </c>
    </row>
    <row r="34" spans="1:14" ht="20.100000000000001" customHeight="1">
      <c r="A34" s="65">
        <v>27</v>
      </c>
      <c r="B34" s="100">
        <v>1921524375</v>
      </c>
      <c r="C34" s="67" t="s">
        <v>101</v>
      </c>
      <c r="D34" s="68" t="s">
        <v>217</v>
      </c>
      <c r="E34" s="102" t="s">
        <v>371</v>
      </c>
      <c r="F34" s="102" t="s">
        <v>492</v>
      </c>
      <c r="G34" s="69"/>
      <c r="H34" s="70"/>
      <c r="I34" s="70"/>
      <c r="J34" s="70"/>
      <c r="K34" s="161" t="s">
        <v>493</v>
      </c>
      <c r="L34" s="162"/>
      <c r="M34" s="163"/>
      <c r="N34" t="s">
        <v>494</v>
      </c>
    </row>
    <row r="35" spans="1:14" ht="20.100000000000001" customHeight="1">
      <c r="A35" s="65">
        <v>28</v>
      </c>
      <c r="B35" s="100">
        <v>1920524463</v>
      </c>
      <c r="C35" s="67" t="s">
        <v>243</v>
      </c>
      <c r="D35" s="68" t="s">
        <v>105</v>
      </c>
      <c r="E35" s="102" t="s">
        <v>371</v>
      </c>
      <c r="F35" s="102" t="s">
        <v>492</v>
      </c>
      <c r="G35" s="69"/>
      <c r="H35" s="70"/>
      <c r="I35" s="70"/>
      <c r="J35" s="70"/>
      <c r="K35" s="161" t="s">
        <v>493</v>
      </c>
      <c r="L35" s="162"/>
      <c r="M35" s="163"/>
      <c r="N35" t="s">
        <v>494</v>
      </c>
    </row>
    <row r="36" spans="1:14" ht="20.100000000000001" customHeight="1">
      <c r="A36" s="65">
        <v>29</v>
      </c>
      <c r="B36" s="100">
        <v>1920524558</v>
      </c>
      <c r="C36" s="67" t="s">
        <v>199</v>
      </c>
      <c r="D36" s="68" t="s">
        <v>105</v>
      </c>
      <c r="E36" s="102" t="s">
        <v>371</v>
      </c>
      <c r="F36" s="102" t="s">
        <v>492</v>
      </c>
      <c r="G36" s="69"/>
      <c r="H36" s="70"/>
      <c r="I36" s="70"/>
      <c r="J36" s="70"/>
      <c r="K36" s="161" t="s">
        <v>493</v>
      </c>
      <c r="L36" s="162"/>
      <c r="M36" s="163"/>
      <c r="N36" t="s">
        <v>494</v>
      </c>
    </row>
    <row r="37" spans="1:14" ht="20.100000000000001" customHeight="1">
      <c r="A37" s="72">
        <v>30</v>
      </c>
      <c r="B37" s="100">
        <v>1921528325</v>
      </c>
      <c r="C37" s="67" t="s">
        <v>288</v>
      </c>
      <c r="D37" s="68" t="s">
        <v>136</v>
      </c>
      <c r="E37" s="102" t="s">
        <v>371</v>
      </c>
      <c r="F37" s="102" t="s">
        <v>492</v>
      </c>
      <c r="G37" s="73"/>
      <c r="H37" s="74"/>
      <c r="I37" s="74"/>
      <c r="J37" s="74"/>
      <c r="K37" s="161" t="s">
        <v>493</v>
      </c>
      <c r="L37" s="162"/>
      <c r="M37" s="163"/>
      <c r="N37" t="s">
        <v>494</v>
      </c>
    </row>
    <row r="38" spans="1:14" ht="20.100000000000001" customHeight="1">
      <c r="A38" s="92">
        <v>31</v>
      </c>
      <c r="B38" s="101">
        <v>1921528360</v>
      </c>
      <c r="C38" s="94" t="s">
        <v>381</v>
      </c>
      <c r="D38" s="95" t="s">
        <v>136</v>
      </c>
      <c r="E38" s="103" t="s">
        <v>371</v>
      </c>
      <c r="F38" s="103" t="s">
        <v>492</v>
      </c>
      <c r="G38" s="96"/>
      <c r="H38" s="97"/>
      <c r="I38" s="97"/>
      <c r="J38" s="97"/>
      <c r="K38" s="171" t="s">
        <v>493</v>
      </c>
      <c r="L38" s="172"/>
      <c r="M38" s="173"/>
      <c r="N38" t="s">
        <v>494</v>
      </c>
    </row>
    <row r="39" spans="1:14" ht="20.100000000000001" customHeight="1">
      <c r="A39" s="65">
        <v>32</v>
      </c>
      <c r="B39" s="100">
        <v>1921524531</v>
      </c>
      <c r="C39" s="67" t="s">
        <v>208</v>
      </c>
      <c r="D39" s="68" t="s">
        <v>177</v>
      </c>
      <c r="E39" s="102" t="s">
        <v>371</v>
      </c>
      <c r="F39" s="102" t="s">
        <v>492</v>
      </c>
      <c r="G39" s="69"/>
      <c r="H39" s="70"/>
      <c r="I39" s="70"/>
      <c r="J39" s="70"/>
      <c r="K39" s="161" t="s">
        <v>493</v>
      </c>
      <c r="L39" s="162"/>
      <c r="M39" s="163"/>
      <c r="N39" t="s">
        <v>494</v>
      </c>
    </row>
    <row r="40" spans="1:14" ht="20.100000000000001" customHeight="1">
      <c r="A40" s="65">
        <v>33</v>
      </c>
      <c r="B40" s="100">
        <v>1921524877</v>
      </c>
      <c r="C40" s="67" t="s">
        <v>355</v>
      </c>
      <c r="D40" s="68" t="s">
        <v>258</v>
      </c>
      <c r="E40" s="102" t="s">
        <v>371</v>
      </c>
      <c r="F40" s="102" t="s">
        <v>492</v>
      </c>
      <c r="G40" s="69"/>
      <c r="H40" s="70"/>
      <c r="I40" s="70"/>
      <c r="J40" s="70"/>
      <c r="K40" s="161" t="s">
        <v>493</v>
      </c>
      <c r="L40" s="162"/>
      <c r="M40" s="163"/>
      <c r="N40" t="s">
        <v>494</v>
      </c>
    </row>
    <row r="41" spans="1:14" ht="20.100000000000001" customHeight="1">
      <c r="A41" s="65">
        <v>34</v>
      </c>
      <c r="B41" s="100">
        <v>1920524420</v>
      </c>
      <c r="C41" s="67" t="s">
        <v>382</v>
      </c>
      <c r="D41" s="68" t="s">
        <v>137</v>
      </c>
      <c r="E41" s="102" t="s">
        <v>371</v>
      </c>
      <c r="F41" s="102" t="s">
        <v>492</v>
      </c>
      <c r="G41" s="69"/>
      <c r="H41" s="70"/>
      <c r="I41" s="70"/>
      <c r="J41" s="70"/>
      <c r="K41" s="161" t="s">
        <v>493</v>
      </c>
      <c r="L41" s="162"/>
      <c r="M41" s="163"/>
      <c r="N41" t="s">
        <v>494</v>
      </c>
    </row>
    <row r="42" spans="1:14" ht="20.100000000000001" customHeight="1">
      <c r="A42" s="65">
        <v>35</v>
      </c>
      <c r="B42" s="100">
        <v>1920524595</v>
      </c>
      <c r="C42" s="67" t="s">
        <v>257</v>
      </c>
      <c r="D42" s="68" t="s">
        <v>138</v>
      </c>
      <c r="E42" s="102" t="s">
        <v>371</v>
      </c>
      <c r="F42" s="102" t="s">
        <v>492</v>
      </c>
      <c r="G42" s="69"/>
      <c r="H42" s="70"/>
      <c r="I42" s="70"/>
      <c r="J42" s="70"/>
      <c r="K42" s="161" t="s">
        <v>493</v>
      </c>
      <c r="L42" s="162"/>
      <c r="M42" s="163"/>
      <c r="N42" t="s">
        <v>494</v>
      </c>
    </row>
    <row r="43" spans="1:14" ht="20.100000000000001" customHeight="1">
      <c r="A43" s="65">
        <v>36</v>
      </c>
      <c r="B43" s="100">
        <v>1920524222</v>
      </c>
      <c r="C43" s="67" t="s">
        <v>383</v>
      </c>
      <c r="D43" s="68" t="s">
        <v>154</v>
      </c>
      <c r="E43" s="102" t="s">
        <v>371</v>
      </c>
      <c r="F43" s="102" t="s">
        <v>492</v>
      </c>
      <c r="G43" s="69"/>
      <c r="H43" s="70"/>
      <c r="I43" s="70"/>
      <c r="J43" s="70"/>
      <c r="K43" s="161" t="s">
        <v>493</v>
      </c>
      <c r="L43" s="162"/>
      <c r="M43" s="163"/>
      <c r="N43" t="s">
        <v>494</v>
      </c>
    </row>
    <row r="44" spans="1:14" ht="20.100000000000001" customHeight="1">
      <c r="A44" s="65">
        <v>37</v>
      </c>
      <c r="B44" s="100">
        <v>1921529739</v>
      </c>
      <c r="C44" s="67" t="s">
        <v>370</v>
      </c>
      <c r="D44" s="68" t="s">
        <v>106</v>
      </c>
      <c r="E44" s="102" t="s">
        <v>371</v>
      </c>
      <c r="F44" s="102" t="s">
        <v>492</v>
      </c>
      <c r="G44" s="69"/>
      <c r="H44" s="70"/>
      <c r="I44" s="70"/>
      <c r="J44" s="70"/>
      <c r="K44" s="161" t="s">
        <v>493</v>
      </c>
      <c r="L44" s="162"/>
      <c r="M44" s="163"/>
      <c r="N44" t="s">
        <v>494</v>
      </c>
    </row>
    <row r="45" spans="1:14" ht="20.100000000000001" customHeight="1">
      <c r="A45" s="65">
        <v>38</v>
      </c>
      <c r="B45" s="100">
        <v>1920524591</v>
      </c>
      <c r="C45" s="67" t="s">
        <v>384</v>
      </c>
      <c r="D45" s="68" t="s">
        <v>109</v>
      </c>
      <c r="E45" s="102" t="s">
        <v>385</v>
      </c>
      <c r="F45" s="102" t="s">
        <v>492</v>
      </c>
      <c r="G45" s="69"/>
      <c r="H45" s="70"/>
      <c r="I45" s="70"/>
      <c r="J45" s="70"/>
      <c r="K45" s="161" t="s">
        <v>493</v>
      </c>
      <c r="L45" s="162"/>
      <c r="M45" s="163"/>
      <c r="N45" t="s">
        <v>494</v>
      </c>
    </row>
    <row r="46" spans="1:14" ht="20.100000000000001" customHeight="1">
      <c r="A46" s="65">
        <v>39</v>
      </c>
      <c r="B46" s="100">
        <v>1920527924</v>
      </c>
      <c r="C46" s="67" t="s">
        <v>386</v>
      </c>
      <c r="D46" s="68" t="s">
        <v>109</v>
      </c>
      <c r="E46" s="102" t="s">
        <v>385</v>
      </c>
      <c r="F46" s="102" t="s">
        <v>492</v>
      </c>
      <c r="G46" s="69"/>
      <c r="H46" s="70"/>
      <c r="I46" s="70"/>
      <c r="J46" s="70"/>
      <c r="K46" s="161" t="s">
        <v>493</v>
      </c>
      <c r="L46" s="162"/>
      <c r="M46" s="163"/>
      <c r="N46" t="s">
        <v>494</v>
      </c>
    </row>
    <row r="47" spans="1:14" ht="20.100000000000001" customHeight="1">
      <c r="A47" s="65">
        <v>40</v>
      </c>
      <c r="B47" s="100">
        <v>1920524514</v>
      </c>
      <c r="C47" s="67" t="s">
        <v>207</v>
      </c>
      <c r="D47" s="68" t="s">
        <v>158</v>
      </c>
      <c r="E47" s="102" t="s">
        <v>385</v>
      </c>
      <c r="F47" s="102" t="s">
        <v>492</v>
      </c>
      <c r="G47" s="69"/>
      <c r="H47" s="70"/>
      <c r="I47" s="70"/>
      <c r="J47" s="70"/>
      <c r="K47" s="161" t="s">
        <v>493</v>
      </c>
      <c r="L47" s="162"/>
      <c r="M47" s="163"/>
      <c r="N47" t="s">
        <v>494</v>
      </c>
    </row>
    <row r="48" spans="1:14" ht="20.100000000000001" customHeight="1">
      <c r="A48" s="65">
        <v>41</v>
      </c>
      <c r="B48" s="100">
        <v>1921529857</v>
      </c>
      <c r="C48" s="67" t="s">
        <v>352</v>
      </c>
      <c r="D48" s="68" t="s">
        <v>111</v>
      </c>
      <c r="E48" s="102" t="s">
        <v>385</v>
      </c>
      <c r="F48" s="102" t="s">
        <v>492</v>
      </c>
      <c r="G48" s="69"/>
      <c r="H48" s="70"/>
      <c r="I48" s="70"/>
      <c r="J48" s="70"/>
      <c r="K48" s="161" t="s">
        <v>493</v>
      </c>
      <c r="L48" s="162"/>
      <c r="M48" s="163"/>
      <c r="N48" t="s">
        <v>494</v>
      </c>
    </row>
    <row r="49" spans="1:14" ht="20.100000000000001" customHeight="1">
      <c r="A49" s="65">
        <v>42</v>
      </c>
      <c r="B49" s="100">
        <v>1921524628</v>
      </c>
      <c r="C49" s="67" t="s">
        <v>387</v>
      </c>
      <c r="D49" s="68" t="s">
        <v>201</v>
      </c>
      <c r="E49" s="102" t="s">
        <v>385</v>
      </c>
      <c r="F49" s="102" t="s">
        <v>492</v>
      </c>
      <c r="G49" s="69"/>
      <c r="H49" s="70"/>
      <c r="I49" s="70"/>
      <c r="J49" s="70"/>
      <c r="K49" s="161" t="s">
        <v>493</v>
      </c>
      <c r="L49" s="162"/>
      <c r="M49" s="163"/>
      <c r="N49" t="s">
        <v>494</v>
      </c>
    </row>
    <row r="50" spans="1:14" ht="20.100000000000001" customHeight="1">
      <c r="A50" s="65">
        <v>43</v>
      </c>
      <c r="B50" s="100">
        <v>1920524729</v>
      </c>
      <c r="C50" s="67" t="s">
        <v>267</v>
      </c>
      <c r="D50" s="68" t="s">
        <v>203</v>
      </c>
      <c r="E50" s="102" t="s">
        <v>385</v>
      </c>
      <c r="F50" s="102" t="s">
        <v>492</v>
      </c>
      <c r="G50" s="69"/>
      <c r="H50" s="70"/>
      <c r="I50" s="70"/>
      <c r="J50" s="70"/>
      <c r="K50" s="161" t="s">
        <v>493</v>
      </c>
      <c r="L50" s="162"/>
      <c r="M50" s="163"/>
      <c r="N50" t="s">
        <v>494</v>
      </c>
    </row>
    <row r="52" spans="1:14" s="56" customFormat="1">
      <c r="B52" s="174" t="s">
        <v>57</v>
      </c>
      <c r="C52" s="174"/>
      <c r="D52" s="57"/>
      <c r="E52" s="158" t="s">
        <v>58</v>
      </c>
      <c r="F52" s="158"/>
      <c r="G52" s="158"/>
      <c r="H52" s="158"/>
      <c r="I52" s="158"/>
      <c r="J52" s="158"/>
      <c r="K52" s="58" t="s">
        <v>481</v>
      </c>
    </row>
    <row r="53" spans="1:14" s="56" customFormat="1">
      <c r="B53" s="174" t="s">
        <v>59</v>
      </c>
      <c r="C53" s="174"/>
      <c r="D53" s="59" t="s">
        <v>496</v>
      </c>
      <c r="E53" s="158" t="s">
        <v>488</v>
      </c>
      <c r="F53" s="158"/>
      <c r="G53" s="158"/>
      <c r="H53" s="158"/>
      <c r="I53" s="158"/>
      <c r="J53" s="158"/>
      <c r="K53" s="60" t="s">
        <v>60</v>
      </c>
      <c r="L53" s="61" t="s">
        <v>61</v>
      </c>
      <c r="M53" s="61">
        <v>1</v>
      </c>
    </row>
    <row r="54" spans="1:14" s="62" customFormat="1" ht="18.75" customHeight="1">
      <c r="B54" s="63" t="s">
        <v>489</v>
      </c>
      <c r="C54" s="159" t="s">
        <v>490</v>
      </c>
      <c r="D54" s="159"/>
      <c r="E54" s="159"/>
      <c r="F54" s="159"/>
      <c r="G54" s="159"/>
      <c r="H54" s="159"/>
      <c r="I54" s="159"/>
      <c r="J54" s="159"/>
      <c r="K54" s="60" t="s">
        <v>62</v>
      </c>
      <c r="L54" s="60" t="s">
        <v>61</v>
      </c>
      <c r="M54" s="60">
        <v>1</v>
      </c>
    </row>
    <row r="55" spans="1:14" s="62" customFormat="1" ht="18.75" customHeight="1">
      <c r="A55" s="160" t="s">
        <v>497</v>
      </c>
      <c r="B55" s="160"/>
      <c r="C55" s="160"/>
      <c r="D55" s="160"/>
      <c r="E55" s="160"/>
      <c r="F55" s="160"/>
      <c r="G55" s="160"/>
      <c r="H55" s="160"/>
      <c r="I55" s="160"/>
      <c r="J55" s="160"/>
      <c r="K55" s="60" t="s">
        <v>63</v>
      </c>
      <c r="L55" s="60" t="s">
        <v>61</v>
      </c>
      <c r="M55" s="60">
        <v>1</v>
      </c>
    </row>
    <row r="56" spans="1:14" ht="9" customHeight="1"/>
    <row r="57" spans="1:14" ht="15" customHeight="1">
      <c r="A57" s="154" t="s">
        <v>4</v>
      </c>
      <c r="B57" s="155" t="s">
        <v>64</v>
      </c>
      <c r="C57" s="156" t="s">
        <v>9</v>
      </c>
      <c r="D57" s="157" t="s">
        <v>10</v>
      </c>
      <c r="E57" s="155" t="s">
        <v>75</v>
      </c>
      <c r="F57" s="155" t="s">
        <v>76</v>
      </c>
      <c r="G57" s="155" t="s">
        <v>66</v>
      </c>
      <c r="H57" s="155" t="s">
        <v>67</v>
      </c>
      <c r="I57" s="164" t="s">
        <v>56</v>
      </c>
      <c r="J57" s="164"/>
      <c r="K57" s="165" t="s">
        <v>68</v>
      </c>
      <c r="L57" s="166"/>
      <c r="M57" s="167"/>
    </row>
    <row r="58" spans="1:14" ht="27" customHeight="1">
      <c r="A58" s="154"/>
      <c r="B58" s="154"/>
      <c r="C58" s="156"/>
      <c r="D58" s="157"/>
      <c r="E58" s="154"/>
      <c r="F58" s="154"/>
      <c r="G58" s="154"/>
      <c r="H58" s="154"/>
      <c r="I58" s="64" t="s">
        <v>69</v>
      </c>
      <c r="J58" s="64" t="s">
        <v>70</v>
      </c>
      <c r="K58" s="168"/>
      <c r="L58" s="169"/>
      <c r="M58" s="170"/>
    </row>
    <row r="59" spans="1:14" ht="20.100000000000001" customHeight="1">
      <c r="A59" s="65">
        <v>1</v>
      </c>
      <c r="B59" s="100">
        <v>1921524373</v>
      </c>
      <c r="C59" s="67" t="s">
        <v>309</v>
      </c>
      <c r="D59" s="68" t="s">
        <v>113</v>
      </c>
      <c r="E59" s="102" t="s">
        <v>385</v>
      </c>
      <c r="F59" s="102" t="s">
        <v>492</v>
      </c>
      <c r="G59" s="69"/>
      <c r="H59" s="70"/>
      <c r="I59" s="70"/>
      <c r="J59" s="70"/>
      <c r="K59" s="171" t="s">
        <v>493</v>
      </c>
      <c r="L59" s="172"/>
      <c r="M59" s="173"/>
      <c r="N59" t="s">
        <v>494</v>
      </c>
    </row>
    <row r="60" spans="1:14" ht="20.100000000000001" customHeight="1">
      <c r="A60" s="65">
        <v>2</v>
      </c>
      <c r="B60" s="100">
        <v>1920529386</v>
      </c>
      <c r="C60" s="67" t="s">
        <v>304</v>
      </c>
      <c r="D60" s="68" t="s">
        <v>81</v>
      </c>
      <c r="E60" s="102" t="s">
        <v>385</v>
      </c>
      <c r="F60" s="102" t="s">
        <v>492</v>
      </c>
      <c r="G60" s="69"/>
      <c r="H60" s="70"/>
      <c r="I60" s="70"/>
      <c r="J60" s="70"/>
      <c r="K60" s="161" t="s">
        <v>493</v>
      </c>
      <c r="L60" s="162"/>
      <c r="M60" s="163"/>
      <c r="N60" t="s">
        <v>494</v>
      </c>
    </row>
    <row r="61" spans="1:14" ht="20.100000000000001" customHeight="1">
      <c r="A61" s="65">
        <v>3</v>
      </c>
      <c r="B61" s="100">
        <v>1920265675</v>
      </c>
      <c r="C61" s="67" t="s">
        <v>388</v>
      </c>
      <c r="D61" s="68" t="s">
        <v>117</v>
      </c>
      <c r="E61" s="102" t="s">
        <v>385</v>
      </c>
      <c r="F61" s="102" t="s">
        <v>492</v>
      </c>
      <c r="G61" s="69"/>
      <c r="H61" s="70"/>
      <c r="I61" s="70"/>
      <c r="J61" s="70"/>
      <c r="K61" s="161" t="s">
        <v>493</v>
      </c>
      <c r="L61" s="162"/>
      <c r="M61" s="163"/>
      <c r="N61" t="s">
        <v>494</v>
      </c>
    </row>
    <row r="62" spans="1:14" ht="20.100000000000001" customHeight="1">
      <c r="A62" s="65">
        <v>4</v>
      </c>
      <c r="B62" s="100">
        <v>1921529745</v>
      </c>
      <c r="C62" s="67" t="s">
        <v>289</v>
      </c>
      <c r="D62" s="68" t="s">
        <v>85</v>
      </c>
      <c r="E62" s="102" t="s">
        <v>385</v>
      </c>
      <c r="F62" s="102" t="s">
        <v>492</v>
      </c>
      <c r="G62" s="69"/>
      <c r="H62" s="70"/>
      <c r="I62" s="70"/>
      <c r="J62" s="70"/>
      <c r="K62" s="161" t="s">
        <v>493</v>
      </c>
      <c r="L62" s="162"/>
      <c r="M62" s="163"/>
      <c r="N62" t="s">
        <v>494</v>
      </c>
    </row>
    <row r="63" spans="1:14" ht="20.100000000000001" customHeight="1">
      <c r="A63" s="65">
        <v>5</v>
      </c>
      <c r="B63" s="100">
        <v>1921524372</v>
      </c>
      <c r="C63" s="67" t="s">
        <v>261</v>
      </c>
      <c r="D63" s="68" t="s">
        <v>86</v>
      </c>
      <c r="E63" s="102" t="s">
        <v>385</v>
      </c>
      <c r="F63" s="102" t="s">
        <v>492</v>
      </c>
      <c r="G63" s="69"/>
      <c r="H63" s="70"/>
      <c r="I63" s="70"/>
      <c r="J63" s="70"/>
      <c r="K63" s="161" t="s">
        <v>493</v>
      </c>
      <c r="L63" s="162"/>
      <c r="M63" s="163"/>
      <c r="N63" t="s">
        <v>494</v>
      </c>
    </row>
    <row r="64" spans="1:14" ht="20.100000000000001" customHeight="1">
      <c r="A64" s="65">
        <v>6</v>
      </c>
      <c r="B64" s="100">
        <v>1921524486</v>
      </c>
      <c r="C64" s="67" t="s">
        <v>84</v>
      </c>
      <c r="D64" s="68" t="s">
        <v>120</v>
      </c>
      <c r="E64" s="102" t="s">
        <v>385</v>
      </c>
      <c r="F64" s="102" t="s">
        <v>492</v>
      </c>
      <c r="G64" s="69"/>
      <c r="H64" s="70"/>
      <c r="I64" s="70"/>
      <c r="J64" s="70"/>
      <c r="K64" s="161" t="s">
        <v>493</v>
      </c>
      <c r="L64" s="162"/>
      <c r="M64" s="163"/>
      <c r="N64" t="s">
        <v>494</v>
      </c>
    </row>
    <row r="65" spans="1:14" ht="20.100000000000001" customHeight="1">
      <c r="A65" s="65">
        <v>7</v>
      </c>
      <c r="B65" s="100">
        <v>1921524493</v>
      </c>
      <c r="C65" s="67" t="s">
        <v>389</v>
      </c>
      <c r="D65" s="68" t="s">
        <v>298</v>
      </c>
      <c r="E65" s="102" t="s">
        <v>385</v>
      </c>
      <c r="F65" s="102" t="s">
        <v>492</v>
      </c>
      <c r="G65" s="69"/>
      <c r="H65" s="70"/>
      <c r="I65" s="70"/>
      <c r="J65" s="70"/>
      <c r="K65" s="161" t="s">
        <v>493</v>
      </c>
      <c r="L65" s="162"/>
      <c r="M65" s="163"/>
      <c r="N65" t="s">
        <v>494</v>
      </c>
    </row>
    <row r="66" spans="1:14" ht="20.100000000000001" customHeight="1">
      <c r="A66" s="65">
        <v>8</v>
      </c>
      <c r="B66" s="100">
        <v>1920524723</v>
      </c>
      <c r="C66" s="67" t="s">
        <v>349</v>
      </c>
      <c r="D66" s="68" t="s">
        <v>179</v>
      </c>
      <c r="E66" s="102" t="s">
        <v>385</v>
      </c>
      <c r="F66" s="102" t="s">
        <v>492</v>
      </c>
      <c r="G66" s="69"/>
      <c r="H66" s="70"/>
      <c r="I66" s="70"/>
      <c r="J66" s="70"/>
      <c r="K66" s="161" t="s">
        <v>493</v>
      </c>
      <c r="L66" s="162"/>
      <c r="M66" s="163"/>
      <c r="N66" t="s">
        <v>494</v>
      </c>
    </row>
    <row r="67" spans="1:14" ht="20.100000000000001" customHeight="1">
      <c r="A67" s="65">
        <v>9</v>
      </c>
      <c r="B67" s="100">
        <v>1920524318</v>
      </c>
      <c r="C67" s="67" t="s">
        <v>237</v>
      </c>
      <c r="D67" s="68" t="s">
        <v>180</v>
      </c>
      <c r="E67" s="102" t="s">
        <v>385</v>
      </c>
      <c r="F67" s="102" t="s">
        <v>492</v>
      </c>
      <c r="G67" s="69"/>
      <c r="H67" s="70"/>
      <c r="I67" s="70"/>
      <c r="J67" s="70"/>
      <c r="K67" s="161" t="s">
        <v>493</v>
      </c>
      <c r="L67" s="162"/>
      <c r="M67" s="163"/>
      <c r="N67" t="s">
        <v>494</v>
      </c>
    </row>
    <row r="68" spans="1:14" ht="20.100000000000001" customHeight="1">
      <c r="A68" s="65">
        <v>10</v>
      </c>
      <c r="B68" s="100">
        <v>1921529886</v>
      </c>
      <c r="C68" s="67" t="s">
        <v>246</v>
      </c>
      <c r="D68" s="68" t="s">
        <v>91</v>
      </c>
      <c r="E68" s="102" t="s">
        <v>385</v>
      </c>
      <c r="F68" s="102" t="s">
        <v>492</v>
      </c>
      <c r="G68" s="69"/>
      <c r="H68" s="70"/>
      <c r="I68" s="70"/>
      <c r="J68" s="70"/>
      <c r="K68" s="161" t="s">
        <v>493</v>
      </c>
      <c r="L68" s="162"/>
      <c r="M68" s="163"/>
      <c r="N68" t="s">
        <v>494</v>
      </c>
    </row>
    <row r="69" spans="1:14" ht="20.100000000000001" customHeight="1">
      <c r="A69" s="65">
        <v>11</v>
      </c>
      <c r="B69" s="100">
        <v>1920524655</v>
      </c>
      <c r="C69" s="67" t="s">
        <v>362</v>
      </c>
      <c r="D69" s="68" t="s">
        <v>210</v>
      </c>
      <c r="E69" s="102" t="s">
        <v>385</v>
      </c>
      <c r="F69" s="102" t="s">
        <v>492</v>
      </c>
      <c r="G69" s="69"/>
      <c r="H69" s="70"/>
      <c r="I69" s="70"/>
      <c r="J69" s="70"/>
      <c r="K69" s="161" t="s">
        <v>493</v>
      </c>
      <c r="L69" s="162"/>
      <c r="M69" s="163"/>
      <c r="N69" t="s">
        <v>494</v>
      </c>
    </row>
    <row r="70" spans="1:14" ht="20.100000000000001" customHeight="1">
      <c r="A70" s="65">
        <v>12</v>
      </c>
      <c r="B70" s="100">
        <v>1920524562</v>
      </c>
      <c r="C70" s="67" t="s">
        <v>312</v>
      </c>
      <c r="D70" s="68" t="s">
        <v>196</v>
      </c>
      <c r="E70" s="102" t="s">
        <v>385</v>
      </c>
      <c r="F70" s="102" t="s">
        <v>492</v>
      </c>
      <c r="G70" s="69"/>
      <c r="H70" s="70"/>
      <c r="I70" s="70"/>
      <c r="J70" s="70"/>
      <c r="K70" s="161" t="s">
        <v>493</v>
      </c>
      <c r="L70" s="162"/>
      <c r="M70" s="163"/>
      <c r="N70" t="s">
        <v>494</v>
      </c>
    </row>
    <row r="71" spans="1:14" ht="20.100000000000001" customHeight="1">
      <c r="A71" s="65">
        <v>13</v>
      </c>
      <c r="B71" s="100">
        <v>1920524605</v>
      </c>
      <c r="C71" s="67" t="s">
        <v>390</v>
      </c>
      <c r="D71" s="68" t="s">
        <v>147</v>
      </c>
      <c r="E71" s="102" t="s">
        <v>385</v>
      </c>
      <c r="F71" s="102" t="s">
        <v>492</v>
      </c>
      <c r="G71" s="69"/>
      <c r="H71" s="70"/>
      <c r="I71" s="70"/>
      <c r="J71" s="70"/>
      <c r="K71" s="161" t="s">
        <v>493</v>
      </c>
      <c r="L71" s="162"/>
      <c r="M71" s="163"/>
      <c r="N71" t="s">
        <v>494</v>
      </c>
    </row>
    <row r="72" spans="1:14" ht="20.100000000000001" customHeight="1">
      <c r="A72" s="65">
        <v>14</v>
      </c>
      <c r="B72" s="100">
        <v>1921524769</v>
      </c>
      <c r="C72" s="67" t="s">
        <v>182</v>
      </c>
      <c r="D72" s="68" t="s">
        <v>148</v>
      </c>
      <c r="E72" s="102" t="s">
        <v>385</v>
      </c>
      <c r="F72" s="102" t="s">
        <v>492</v>
      </c>
      <c r="G72" s="69"/>
      <c r="H72" s="70"/>
      <c r="I72" s="70"/>
      <c r="J72" s="70"/>
      <c r="K72" s="161" t="s">
        <v>493</v>
      </c>
      <c r="L72" s="162"/>
      <c r="M72" s="163"/>
      <c r="N72" t="s">
        <v>494</v>
      </c>
    </row>
    <row r="73" spans="1:14" ht="20.100000000000001" customHeight="1">
      <c r="A73" s="65">
        <v>15</v>
      </c>
      <c r="B73" s="100">
        <v>1920524437</v>
      </c>
      <c r="C73" s="67" t="s">
        <v>325</v>
      </c>
      <c r="D73" s="68" t="s">
        <v>149</v>
      </c>
      <c r="E73" s="102" t="s">
        <v>385</v>
      </c>
      <c r="F73" s="102" t="s">
        <v>492</v>
      </c>
      <c r="G73" s="69"/>
      <c r="H73" s="70"/>
      <c r="I73" s="70"/>
      <c r="J73" s="70"/>
      <c r="K73" s="161" t="s">
        <v>493</v>
      </c>
      <c r="L73" s="162"/>
      <c r="M73" s="163"/>
      <c r="N73" t="s">
        <v>494</v>
      </c>
    </row>
    <row r="74" spans="1:14" ht="20.100000000000001" customHeight="1">
      <c r="A74" s="65">
        <v>16</v>
      </c>
      <c r="B74" s="100">
        <v>1920528322</v>
      </c>
      <c r="C74" s="67" t="s">
        <v>350</v>
      </c>
      <c r="D74" s="68" t="s">
        <v>126</v>
      </c>
      <c r="E74" s="102" t="s">
        <v>385</v>
      </c>
      <c r="F74" s="102" t="s">
        <v>492</v>
      </c>
      <c r="G74" s="69"/>
      <c r="H74" s="70"/>
      <c r="I74" s="70"/>
      <c r="J74" s="70"/>
      <c r="K74" s="161" t="s">
        <v>493</v>
      </c>
      <c r="L74" s="162"/>
      <c r="M74" s="163"/>
      <c r="N74" t="s">
        <v>494</v>
      </c>
    </row>
    <row r="75" spans="1:14" ht="20.100000000000001" customHeight="1">
      <c r="A75" s="65">
        <v>17</v>
      </c>
      <c r="B75" s="100">
        <v>1920524287</v>
      </c>
      <c r="C75" s="67" t="s">
        <v>155</v>
      </c>
      <c r="D75" s="68" t="s">
        <v>299</v>
      </c>
      <c r="E75" s="102" t="s">
        <v>385</v>
      </c>
      <c r="F75" s="102" t="s">
        <v>492</v>
      </c>
      <c r="G75" s="69"/>
      <c r="H75" s="70"/>
      <c r="I75" s="70"/>
      <c r="J75" s="70"/>
      <c r="K75" s="161" t="s">
        <v>493</v>
      </c>
      <c r="L75" s="162"/>
      <c r="M75" s="163"/>
      <c r="N75" t="s">
        <v>494</v>
      </c>
    </row>
    <row r="76" spans="1:14" ht="20.100000000000001" customHeight="1">
      <c r="A76" s="65">
        <v>18</v>
      </c>
      <c r="B76" s="100">
        <v>1920529641</v>
      </c>
      <c r="C76" s="67" t="s">
        <v>391</v>
      </c>
      <c r="D76" s="68" t="s">
        <v>131</v>
      </c>
      <c r="E76" s="102" t="s">
        <v>385</v>
      </c>
      <c r="F76" s="102" t="s">
        <v>492</v>
      </c>
      <c r="G76" s="69"/>
      <c r="H76" s="70"/>
      <c r="I76" s="70"/>
      <c r="J76" s="70"/>
      <c r="K76" s="161" t="s">
        <v>493</v>
      </c>
      <c r="L76" s="162"/>
      <c r="M76" s="163"/>
      <c r="N76" t="s">
        <v>494</v>
      </c>
    </row>
    <row r="77" spans="1:14" ht="20.100000000000001" customHeight="1">
      <c r="A77" s="65">
        <v>19</v>
      </c>
      <c r="B77" s="100">
        <v>1921528399</v>
      </c>
      <c r="C77" s="67" t="s">
        <v>269</v>
      </c>
      <c r="D77" s="68" t="s">
        <v>173</v>
      </c>
      <c r="E77" s="102" t="s">
        <v>385</v>
      </c>
      <c r="F77" s="102" t="s">
        <v>492</v>
      </c>
      <c r="G77" s="69"/>
      <c r="H77" s="70"/>
      <c r="I77" s="70"/>
      <c r="J77" s="70"/>
      <c r="K77" s="161" t="s">
        <v>493</v>
      </c>
      <c r="L77" s="162"/>
      <c r="M77" s="163"/>
      <c r="N77" t="s">
        <v>494</v>
      </c>
    </row>
    <row r="78" spans="1:14" ht="20.100000000000001" customHeight="1">
      <c r="A78" s="65">
        <v>20</v>
      </c>
      <c r="B78" s="100">
        <v>1920524788</v>
      </c>
      <c r="C78" s="67" t="s">
        <v>392</v>
      </c>
      <c r="D78" s="68" t="s">
        <v>233</v>
      </c>
      <c r="E78" s="102" t="s">
        <v>385</v>
      </c>
      <c r="F78" s="102" t="s">
        <v>492</v>
      </c>
      <c r="G78" s="69"/>
      <c r="H78" s="70"/>
      <c r="I78" s="70"/>
      <c r="J78" s="70"/>
      <c r="K78" s="161" t="s">
        <v>493</v>
      </c>
      <c r="L78" s="162"/>
      <c r="M78" s="163"/>
      <c r="N78" t="s">
        <v>494</v>
      </c>
    </row>
    <row r="79" spans="1:14" ht="20.100000000000001" customHeight="1">
      <c r="A79" s="65">
        <v>21</v>
      </c>
      <c r="B79" s="100">
        <v>1921524443</v>
      </c>
      <c r="C79" s="67" t="s">
        <v>393</v>
      </c>
      <c r="D79" s="68" t="s">
        <v>176</v>
      </c>
      <c r="E79" s="102" t="s">
        <v>385</v>
      </c>
      <c r="F79" s="102" t="s">
        <v>492</v>
      </c>
      <c r="G79" s="69"/>
      <c r="H79" s="70"/>
      <c r="I79" s="70"/>
      <c r="J79" s="70"/>
      <c r="K79" s="161" t="s">
        <v>493</v>
      </c>
      <c r="L79" s="162"/>
      <c r="M79" s="163"/>
      <c r="N79" t="s">
        <v>494</v>
      </c>
    </row>
    <row r="80" spans="1:14" ht="20.100000000000001" customHeight="1">
      <c r="A80" s="65">
        <v>22</v>
      </c>
      <c r="B80" s="100">
        <v>1920524533</v>
      </c>
      <c r="C80" s="67" t="s">
        <v>209</v>
      </c>
      <c r="D80" s="68" t="s">
        <v>134</v>
      </c>
      <c r="E80" s="102" t="s">
        <v>385</v>
      </c>
      <c r="F80" s="102" t="s">
        <v>492</v>
      </c>
      <c r="G80" s="69"/>
      <c r="H80" s="70"/>
      <c r="I80" s="70"/>
      <c r="J80" s="70"/>
      <c r="K80" s="161" t="s">
        <v>493</v>
      </c>
      <c r="L80" s="162"/>
      <c r="M80" s="163"/>
      <c r="N80" t="s">
        <v>494</v>
      </c>
    </row>
    <row r="81" spans="1:14" ht="20.100000000000001" customHeight="1">
      <c r="A81" s="65">
        <v>23</v>
      </c>
      <c r="B81" s="100">
        <v>1920524313</v>
      </c>
      <c r="C81" s="67" t="s">
        <v>231</v>
      </c>
      <c r="D81" s="68" t="s">
        <v>135</v>
      </c>
      <c r="E81" s="102" t="s">
        <v>385</v>
      </c>
      <c r="F81" s="102" t="s">
        <v>492</v>
      </c>
      <c r="G81" s="69"/>
      <c r="H81" s="70"/>
      <c r="I81" s="70"/>
      <c r="J81" s="70"/>
      <c r="K81" s="161" t="s">
        <v>493</v>
      </c>
      <c r="L81" s="162"/>
      <c r="M81" s="163"/>
      <c r="N81" t="s">
        <v>494</v>
      </c>
    </row>
    <row r="82" spans="1:14" ht="20.100000000000001" customHeight="1">
      <c r="A82" s="65">
        <v>24</v>
      </c>
      <c r="B82" s="100">
        <v>1920524342</v>
      </c>
      <c r="C82" s="67" t="s">
        <v>394</v>
      </c>
      <c r="D82" s="68" t="s">
        <v>105</v>
      </c>
      <c r="E82" s="102" t="s">
        <v>385</v>
      </c>
      <c r="F82" s="102" t="s">
        <v>492</v>
      </c>
      <c r="G82" s="69"/>
      <c r="H82" s="70"/>
      <c r="I82" s="70"/>
      <c r="J82" s="70"/>
      <c r="K82" s="161" t="s">
        <v>493</v>
      </c>
      <c r="L82" s="162"/>
      <c r="M82" s="163"/>
      <c r="N82" t="s">
        <v>494</v>
      </c>
    </row>
    <row r="83" spans="1:14" ht="20.100000000000001" customHeight="1">
      <c r="A83" s="65">
        <v>25</v>
      </c>
      <c r="B83" s="100">
        <v>1921529919</v>
      </c>
      <c r="C83" s="67" t="s">
        <v>358</v>
      </c>
      <c r="D83" s="68" t="s">
        <v>136</v>
      </c>
      <c r="E83" s="102" t="s">
        <v>385</v>
      </c>
      <c r="F83" s="102" t="s">
        <v>492</v>
      </c>
      <c r="G83" s="69"/>
      <c r="H83" s="70"/>
      <c r="I83" s="70"/>
      <c r="J83" s="70"/>
      <c r="K83" s="161" t="s">
        <v>493</v>
      </c>
      <c r="L83" s="162"/>
      <c r="M83" s="163"/>
      <c r="N83" t="s">
        <v>494</v>
      </c>
    </row>
    <row r="84" spans="1:14" ht="20.100000000000001" customHeight="1">
      <c r="A84" s="65">
        <v>26</v>
      </c>
      <c r="B84" s="100">
        <v>1921524198</v>
      </c>
      <c r="C84" s="67" t="s">
        <v>216</v>
      </c>
      <c r="D84" s="68" t="s">
        <v>177</v>
      </c>
      <c r="E84" s="102" t="s">
        <v>385</v>
      </c>
      <c r="F84" s="102" t="s">
        <v>492</v>
      </c>
      <c r="G84" s="69"/>
      <c r="H84" s="70"/>
      <c r="I84" s="70"/>
      <c r="J84" s="70"/>
      <c r="K84" s="161" t="s">
        <v>493</v>
      </c>
      <c r="L84" s="162"/>
      <c r="M84" s="163"/>
      <c r="N84" t="s">
        <v>494</v>
      </c>
    </row>
    <row r="85" spans="1:14" ht="20.100000000000001" customHeight="1">
      <c r="A85" s="65">
        <v>27</v>
      </c>
      <c r="B85" s="100">
        <v>1920529584</v>
      </c>
      <c r="C85" s="67" t="s">
        <v>318</v>
      </c>
      <c r="D85" s="68" t="s">
        <v>258</v>
      </c>
      <c r="E85" s="102" t="s">
        <v>385</v>
      </c>
      <c r="F85" s="102" t="s">
        <v>492</v>
      </c>
      <c r="G85" s="69"/>
      <c r="H85" s="70"/>
      <c r="I85" s="70"/>
      <c r="J85" s="70"/>
      <c r="K85" s="161" t="s">
        <v>493</v>
      </c>
      <c r="L85" s="162"/>
      <c r="M85" s="163"/>
      <c r="N85" t="s">
        <v>494</v>
      </c>
    </row>
    <row r="86" spans="1:14" ht="20.100000000000001" customHeight="1">
      <c r="A86" s="65">
        <v>28</v>
      </c>
      <c r="B86" s="100">
        <v>1920524515</v>
      </c>
      <c r="C86" s="67" t="s">
        <v>395</v>
      </c>
      <c r="D86" s="68" t="s">
        <v>137</v>
      </c>
      <c r="E86" s="102" t="s">
        <v>385</v>
      </c>
      <c r="F86" s="102" t="s">
        <v>492</v>
      </c>
      <c r="G86" s="69"/>
      <c r="H86" s="70"/>
      <c r="I86" s="70"/>
      <c r="J86" s="70"/>
      <c r="K86" s="161" t="s">
        <v>493</v>
      </c>
      <c r="L86" s="162"/>
      <c r="M86" s="163"/>
      <c r="N86" t="s">
        <v>494</v>
      </c>
    </row>
    <row r="87" spans="1:14" ht="20.100000000000001" customHeight="1">
      <c r="A87" s="65">
        <v>29</v>
      </c>
      <c r="B87" s="100">
        <v>1920524243</v>
      </c>
      <c r="C87" s="67" t="s">
        <v>263</v>
      </c>
      <c r="D87" s="68" t="s">
        <v>154</v>
      </c>
      <c r="E87" s="102" t="s">
        <v>385</v>
      </c>
      <c r="F87" s="102" t="s">
        <v>492</v>
      </c>
      <c r="G87" s="69"/>
      <c r="H87" s="70"/>
      <c r="I87" s="70"/>
      <c r="J87" s="70"/>
      <c r="K87" s="161" t="s">
        <v>493</v>
      </c>
      <c r="L87" s="162"/>
      <c r="M87" s="163"/>
      <c r="N87" t="s">
        <v>494</v>
      </c>
    </row>
    <row r="88" spans="1:14" ht="20.100000000000001" customHeight="1">
      <c r="A88" s="72">
        <v>30</v>
      </c>
      <c r="B88" s="100">
        <v>1921524338</v>
      </c>
      <c r="C88" s="67" t="s">
        <v>262</v>
      </c>
      <c r="D88" s="68" t="s">
        <v>218</v>
      </c>
      <c r="E88" s="102" t="s">
        <v>385</v>
      </c>
      <c r="F88" s="102" t="s">
        <v>492</v>
      </c>
      <c r="G88" s="73"/>
      <c r="H88" s="74"/>
      <c r="I88" s="74"/>
      <c r="J88" s="74"/>
      <c r="K88" s="161" t="s">
        <v>493</v>
      </c>
      <c r="L88" s="162"/>
      <c r="M88" s="163"/>
      <c r="N88" t="s">
        <v>494</v>
      </c>
    </row>
    <row r="89" spans="1:14" ht="20.100000000000001" customHeight="1">
      <c r="A89" s="92">
        <v>31</v>
      </c>
      <c r="B89" s="101">
        <v>1921524359</v>
      </c>
      <c r="C89" s="94" t="s">
        <v>396</v>
      </c>
      <c r="D89" s="95" t="s">
        <v>106</v>
      </c>
      <c r="E89" s="103" t="s">
        <v>385</v>
      </c>
      <c r="F89" s="103" t="s">
        <v>492</v>
      </c>
      <c r="G89" s="96"/>
      <c r="H89" s="97"/>
      <c r="I89" s="97"/>
      <c r="J89" s="97"/>
      <c r="K89" s="171" t="s">
        <v>493</v>
      </c>
      <c r="L89" s="172"/>
      <c r="M89" s="173"/>
      <c r="N89" t="s">
        <v>494</v>
      </c>
    </row>
    <row r="90" spans="1:14" ht="20.100000000000001" customHeight="1">
      <c r="A90" s="65">
        <v>32</v>
      </c>
      <c r="B90" s="100">
        <v>1921524735</v>
      </c>
      <c r="C90" s="67" t="s">
        <v>98</v>
      </c>
      <c r="D90" s="68" t="s">
        <v>139</v>
      </c>
      <c r="E90" s="102" t="s">
        <v>385</v>
      </c>
      <c r="F90" s="102" t="s">
        <v>492</v>
      </c>
      <c r="G90" s="69"/>
      <c r="H90" s="70"/>
      <c r="I90" s="70"/>
      <c r="J90" s="70"/>
      <c r="K90" s="161" t="s">
        <v>493</v>
      </c>
      <c r="L90" s="162"/>
      <c r="M90" s="163"/>
      <c r="N90" t="s">
        <v>494</v>
      </c>
    </row>
    <row r="91" spans="1:14" ht="20.100000000000001" customHeight="1">
      <c r="A91" s="65">
        <v>33</v>
      </c>
      <c r="B91" s="100">
        <v>1920527906</v>
      </c>
      <c r="C91" s="67" t="s">
        <v>159</v>
      </c>
      <c r="D91" s="68" t="s">
        <v>166</v>
      </c>
      <c r="E91" s="102" t="s">
        <v>385</v>
      </c>
      <c r="F91" s="102" t="s">
        <v>492</v>
      </c>
      <c r="G91" s="69"/>
      <c r="H91" s="70"/>
      <c r="I91" s="70"/>
      <c r="J91" s="70"/>
      <c r="K91" s="161" t="s">
        <v>493</v>
      </c>
      <c r="L91" s="162"/>
      <c r="M91" s="163"/>
      <c r="N91" t="s">
        <v>494</v>
      </c>
    </row>
    <row r="92" spans="1:14" ht="20.100000000000001" customHeight="1">
      <c r="A92" s="65">
        <v>34</v>
      </c>
      <c r="B92" s="100">
        <v>1920527923</v>
      </c>
      <c r="C92" s="67" t="s">
        <v>397</v>
      </c>
      <c r="D92" s="68" t="s">
        <v>107</v>
      </c>
      <c r="E92" s="102" t="s">
        <v>385</v>
      </c>
      <c r="F92" s="102" t="s">
        <v>492</v>
      </c>
      <c r="G92" s="69"/>
      <c r="H92" s="70"/>
      <c r="I92" s="70"/>
      <c r="J92" s="70"/>
      <c r="K92" s="161" t="s">
        <v>493</v>
      </c>
      <c r="L92" s="162"/>
      <c r="M92" s="163"/>
      <c r="N92" t="s">
        <v>494</v>
      </c>
    </row>
    <row r="93" spans="1:14" ht="20.100000000000001" customHeight="1">
      <c r="A93" s="65">
        <v>35</v>
      </c>
      <c r="B93" s="100">
        <v>1920524364</v>
      </c>
      <c r="C93" s="67" t="s">
        <v>319</v>
      </c>
      <c r="D93" s="68" t="s">
        <v>109</v>
      </c>
      <c r="E93" s="102" t="s">
        <v>398</v>
      </c>
      <c r="F93" s="102" t="s">
        <v>492</v>
      </c>
      <c r="G93" s="69"/>
      <c r="H93" s="70"/>
      <c r="I93" s="70"/>
      <c r="J93" s="70"/>
      <c r="K93" s="161" t="s">
        <v>493</v>
      </c>
      <c r="L93" s="162"/>
      <c r="M93" s="163"/>
      <c r="N93" t="s">
        <v>494</v>
      </c>
    </row>
    <row r="94" spans="1:14" ht="20.100000000000001" customHeight="1">
      <c r="A94" s="65">
        <v>36</v>
      </c>
      <c r="B94" s="100">
        <v>1920215093</v>
      </c>
      <c r="C94" s="67" t="s">
        <v>399</v>
      </c>
      <c r="D94" s="68" t="s">
        <v>167</v>
      </c>
      <c r="E94" s="102" t="s">
        <v>398</v>
      </c>
      <c r="F94" s="102" t="s">
        <v>492</v>
      </c>
      <c r="G94" s="69"/>
      <c r="H94" s="70"/>
      <c r="I94" s="70"/>
      <c r="J94" s="70"/>
      <c r="K94" s="161" t="s">
        <v>493</v>
      </c>
      <c r="L94" s="162"/>
      <c r="M94" s="163"/>
      <c r="N94" t="s">
        <v>494</v>
      </c>
    </row>
    <row r="95" spans="1:14" ht="20.100000000000001" customHeight="1">
      <c r="A95" s="65">
        <v>37</v>
      </c>
      <c r="B95" s="100">
        <v>1921524211</v>
      </c>
      <c r="C95" s="67" t="s">
        <v>400</v>
      </c>
      <c r="D95" s="68" t="s">
        <v>279</v>
      </c>
      <c r="E95" s="102" t="s">
        <v>398</v>
      </c>
      <c r="F95" s="102" t="s">
        <v>492</v>
      </c>
      <c r="G95" s="69"/>
      <c r="H95" s="70"/>
      <c r="I95" s="70"/>
      <c r="J95" s="70"/>
      <c r="K95" s="161" t="s">
        <v>493</v>
      </c>
      <c r="L95" s="162"/>
      <c r="M95" s="163"/>
      <c r="N95" t="s">
        <v>494</v>
      </c>
    </row>
    <row r="96" spans="1:14" ht="20.100000000000001" customHeight="1">
      <c r="A96" s="65">
        <v>38</v>
      </c>
      <c r="B96" s="100">
        <v>1920518248</v>
      </c>
      <c r="C96" s="67" t="s">
        <v>401</v>
      </c>
      <c r="D96" s="68" t="s">
        <v>203</v>
      </c>
      <c r="E96" s="102" t="s">
        <v>398</v>
      </c>
      <c r="F96" s="102" t="s">
        <v>492</v>
      </c>
      <c r="G96" s="69"/>
      <c r="H96" s="70"/>
      <c r="I96" s="70"/>
      <c r="J96" s="70"/>
      <c r="K96" s="161" t="s">
        <v>493</v>
      </c>
      <c r="L96" s="162"/>
      <c r="M96" s="163"/>
      <c r="N96" t="s">
        <v>494</v>
      </c>
    </row>
    <row r="97" spans="1:14" ht="20.100000000000001" customHeight="1">
      <c r="A97" s="65">
        <v>39</v>
      </c>
      <c r="B97" s="100">
        <v>1920524201</v>
      </c>
      <c r="C97" s="67" t="s">
        <v>402</v>
      </c>
      <c r="D97" s="68" t="s">
        <v>203</v>
      </c>
      <c r="E97" s="102" t="s">
        <v>398</v>
      </c>
      <c r="F97" s="102" t="s">
        <v>492</v>
      </c>
      <c r="G97" s="69"/>
      <c r="H97" s="70"/>
      <c r="I97" s="70"/>
      <c r="J97" s="70"/>
      <c r="K97" s="161" t="s">
        <v>493</v>
      </c>
      <c r="L97" s="162"/>
      <c r="M97" s="163"/>
      <c r="N97" t="s">
        <v>494</v>
      </c>
    </row>
    <row r="98" spans="1:14" ht="20.100000000000001" customHeight="1">
      <c r="A98" s="65">
        <v>40</v>
      </c>
      <c r="B98" s="100">
        <v>1921524330</v>
      </c>
      <c r="C98" s="67" t="s">
        <v>403</v>
      </c>
      <c r="D98" s="68" t="s">
        <v>79</v>
      </c>
      <c r="E98" s="102" t="s">
        <v>398</v>
      </c>
      <c r="F98" s="102" t="s">
        <v>492</v>
      </c>
      <c r="G98" s="69"/>
      <c r="H98" s="70"/>
      <c r="I98" s="70"/>
      <c r="J98" s="70"/>
      <c r="K98" s="161" t="s">
        <v>493</v>
      </c>
      <c r="L98" s="162"/>
      <c r="M98" s="163"/>
      <c r="N98" t="s">
        <v>494</v>
      </c>
    </row>
    <row r="99" spans="1:14" ht="20.100000000000001" customHeight="1">
      <c r="A99" s="65">
        <v>41</v>
      </c>
      <c r="B99" s="100">
        <v>1920524690</v>
      </c>
      <c r="C99" s="67" t="s">
        <v>404</v>
      </c>
      <c r="D99" s="68" t="s">
        <v>114</v>
      </c>
      <c r="E99" s="102" t="s">
        <v>398</v>
      </c>
      <c r="F99" s="102" t="s">
        <v>492</v>
      </c>
      <c r="G99" s="69"/>
      <c r="H99" s="70"/>
      <c r="I99" s="70"/>
      <c r="J99" s="70"/>
      <c r="K99" s="161" t="s">
        <v>493</v>
      </c>
      <c r="L99" s="162"/>
      <c r="M99" s="163"/>
      <c r="N99" t="s">
        <v>494</v>
      </c>
    </row>
    <row r="100" spans="1:14" ht="20.100000000000001" customHeight="1">
      <c r="A100" s="65">
        <v>42</v>
      </c>
      <c r="B100" s="100">
        <v>1920524597</v>
      </c>
      <c r="C100" s="67" t="s">
        <v>290</v>
      </c>
      <c r="D100" s="68" t="s">
        <v>117</v>
      </c>
      <c r="E100" s="102" t="s">
        <v>398</v>
      </c>
      <c r="F100" s="102" t="s">
        <v>492</v>
      </c>
      <c r="G100" s="69"/>
      <c r="H100" s="70"/>
      <c r="I100" s="70"/>
      <c r="J100" s="70"/>
      <c r="K100" s="161" t="s">
        <v>493</v>
      </c>
      <c r="L100" s="162"/>
      <c r="M100" s="163"/>
      <c r="N100" t="s">
        <v>494</v>
      </c>
    </row>
    <row r="101" spans="1:14" ht="20.100000000000001" customHeight="1">
      <c r="A101" s="65">
        <v>43</v>
      </c>
      <c r="B101" s="100">
        <v>1921527893</v>
      </c>
      <c r="C101" s="67" t="s">
        <v>405</v>
      </c>
      <c r="D101" s="68" t="s">
        <v>85</v>
      </c>
      <c r="E101" s="102" t="s">
        <v>398</v>
      </c>
      <c r="F101" s="102" t="s">
        <v>492</v>
      </c>
      <c r="G101" s="69"/>
      <c r="H101" s="70"/>
      <c r="I101" s="70"/>
      <c r="J101" s="70"/>
      <c r="K101" s="161" t="s">
        <v>493</v>
      </c>
      <c r="L101" s="162"/>
      <c r="M101" s="163"/>
      <c r="N101" t="s">
        <v>494</v>
      </c>
    </row>
    <row r="102" spans="1:14" ht="20.100000000000001" customHeight="1">
      <c r="A102" s="65">
        <v>44</v>
      </c>
      <c r="B102" s="100">
        <v>1921524308</v>
      </c>
      <c r="C102" s="67" t="s">
        <v>186</v>
      </c>
      <c r="D102" s="68" t="s">
        <v>86</v>
      </c>
      <c r="E102" s="102" t="s">
        <v>398</v>
      </c>
      <c r="F102" s="102" t="s">
        <v>492</v>
      </c>
      <c r="G102" s="69"/>
      <c r="H102" s="70"/>
      <c r="I102" s="70"/>
      <c r="J102" s="70"/>
      <c r="K102" s="161" t="s">
        <v>493</v>
      </c>
      <c r="L102" s="162"/>
      <c r="M102" s="163"/>
      <c r="N102" t="s">
        <v>494</v>
      </c>
    </row>
    <row r="103" spans="1:14" ht="20.100000000000001" customHeight="1">
      <c r="A103" s="65">
        <v>45</v>
      </c>
      <c r="B103" s="100">
        <v>1921524854</v>
      </c>
      <c r="C103" s="67" t="s">
        <v>406</v>
      </c>
      <c r="D103" s="68" t="s">
        <v>120</v>
      </c>
      <c r="E103" s="102" t="s">
        <v>398</v>
      </c>
      <c r="F103" s="102" t="s">
        <v>492</v>
      </c>
      <c r="G103" s="69"/>
      <c r="H103" s="70"/>
      <c r="I103" s="70"/>
      <c r="J103" s="70"/>
      <c r="K103" s="161" t="s">
        <v>498</v>
      </c>
      <c r="L103" s="162"/>
      <c r="M103" s="163"/>
      <c r="N103" t="s">
        <v>494</v>
      </c>
    </row>
    <row r="104" spans="1:14" ht="20.100000000000001" customHeight="1">
      <c r="A104" s="65">
        <v>46</v>
      </c>
      <c r="B104" s="100">
        <v>1920524275</v>
      </c>
      <c r="C104" s="67" t="s">
        <v>168</v>
      </c>
      <c r="D104" s="68" t="s">
        <v>245</v>
      </c>
      <c r="E104" s="102" t="s">
        <v>398</v>
      </c>
      <c r="F104" s="102" t="s">
        <v>492</v>
      </c>
      <c r="G104" s="69"/>
      <c r="H104" s="70"/>
      <c r="I104" s="70"/>
      <c r="J104" s="70"/>
      <c r="K104" s="161" t="s">
        <v>493</v>
      </c>
      <c r="L104" s="162"/>
      <c r="M104" s="163"/>
      <c r="N104" t="s">
        <v>494</v>
      </c>
    </row>
    <row r="105" spans="1:14" ht="20.100000000000001" customHeight="1">
      <c r="A105" s="65">
        <v>47</v>
      </c>
      <c r="B105" s="100">
        <v>1920524276</v>
      </c>
      <c r="C105" s="67" t="s">
        <v>313</v>
      </c>
      <c r="D105" s="68" t="s">
        <v>127</v>
      </c>
      <c r="E105" s="102" t="s">
        <v>398</v>
      </c>
      <c r="F105" s="102" t="s">
        <v>492</v>
      </c>
      <c r="G105" s="69"/>
      <c r="H105" s="70"/>
      <c r="I105" s="70"/>
      <c r="J105" s="70"/>
      <c r="K105" s="161" t="s">
        <v>493</v>
      </c>
      <c r="L105" s="162"/>
      <c r="M105" s="163"/>
      <c r="N105" t="s">
        <v>494</v>
      </c>
    </row>
    <row r="106" spans="1:14" ht="20.100000000000001" customHeight="1">
      <c r="A106" s="65">
        <v>48</v>
      </c>
      <c r="B106" s="100">
        <v>1921524461</v>
      </c>
      <c r="C106" s="67" t="s">
        <v>271</v>
      </c>
      <c r="D106" s="68" t="s">
        <v>205</v>
      </c>
      <c r="E106" s="102" t="s">
        <v>398</v>
      </c>
      <c r="F106" s="102" t="s">
        <v>492</v>
      </c>
      <c r="G106" s="69"/>
      <c r="H106" s="70"/>
      <c r="I106" s="70"/>
      <c r="J106" s="70"/>
      <c r="K106" s="161" t="s">
        <v>493</v>
      </c>
      <c r="L106" s="162"/>
      <c r="M106" s="163"/>
      <c r="N106" t="s">
        <v>494</v>
      </c>
    </row>
    <row r="107" spans="1:14" ht="20.100000000000001" customHeight="1">
      <c r="A107" s="65">
        <v>49</v>
      </c>
      <c r="B107" s="100">
        <v>1921524629</v>
      </c>
      <c r="C107" s="67" t="s">
        <v>407</v>
      </c>
      <c r="D107" s="68" t="s">
        <v>183</v>
      </c>
      <c r="E107" s="102" t="s">
        <v>398</v>
      </c>
      <c r="F107" s="102" t="s">
        <v>492</v>
      </c>
      <c r="G107" s="69"/>
      <c r="H107" s="70"/>
      <c r="I107" s="70"/>
      <c r="J107" s="70"/>
      <c r="K107" s="161" t="s">
        <v>493</v>
      </c>
      <c r="L107" s="162"/>
      <c r="M107" s="163"/>
      <c r="N107" t="s">
        <v>494</v>
      </c>
    </row>
    <row r="108" spans="1:14" ht="20.100000000000001" customHeight="1">
      <c r="A108" s="65">
        <v>50</v>
      </c>
      <c r="B108" s="100">
        <v>1921529077</v>
      </c>
      <c r="C108" s="67" t="s">
        <v>204</v>
      </c>
      <c r="D108" s="68" t="s">
        <v>217</v>
      </c>
      <c r="E108" s="102" t="s">
        <v>398</v>
      </c>
      <c r="F108" s="102" t="s">
        <v>492</v>
      </c>
      <c r="G108" s="69"/>
      <c r="H108" s="70"/>
      <c r="I108" s="70"/>
      <c r="J108" s="70"/>
      <c r="K108" s="161" t="s">
        <v>493</v>
      </c>
      <c r="L108" s="162"/>
      <c r="M108" s="163"/>
      <c r="N108" t="s">
        <v>494</v>
      </c>
    </row>
    <row r="109" spans="1:14" ht="20.100000000000001" customHeight="1">
      <c r="A109" s="65">
        <v>51</v>
      </c>
      <c r="B109" s="100">
        <v>1920524347</v>
      </c>
      <c r="C109" s="67" t="s">
        <v>408</v>
      </c>
      <c r="D109" s="68" t="s">
        <v>170</v>
      </c>
      <c r="E109" s="102" t="s">
        <v>398</v>
      </c>
      <c r="F109" s="102" t="s">
        <v>492</v>
      </c>
      <c r="G109" s="69"/>
      <c r="H109" s="70"/>
      <c r="I109" s="70"/>
      <c r="J109" s="70"/>
      <c r="K109" s="161" t="s">
        <v>493</v>
      </c>
      <c r="L109" s="162"/>
      <c r="M109" s="163"/>
      <c r="N109" t="s">
        <v>494</v>
      </c>
    </row>
    <row r="110" spans="1:14" ht="20.100000000000001" customHeight="1">
      <c r="A110" s="65">
        <v>52</v>
      </c>
      <c r="B110" s="100">
        <v>1920524656</v>
      </c>
      <c r="C110" s="67" t="s">
        <v>409</v>
      </c>
      <c r="D110" s="68" t="s">
        <v>170</v>
      </c>
      <c r="E110" s="102" t="s">
        <v>398</v>
      </c>
      <c r="F110" s="102" t="s">
        <v>492</v>
      </c>
      <c r="G110" s="69"/>
      <c r="H110" s="70"/>
      <c r="I110" s="70"/>
      <c r="J110" s="70"/>
      <c r="K110" s="161" t="s">
        <v>493</v>
      </c>
      <c r="L110" s="162"/>
      <c r="M110" s="163"/>
      <c r="N110" t="s">
        <v>494</v>
      </c>
    </row>
    <row r="111" spans="1:14" ht="20.100000000000001" customHeight="1">
      <c r="A111" s="65">
        <v>53</v>
      </c>
      <c r="B111" s="100">
        <v>1921524214</v>
      </c>
      <c r="C111" s="67" t="s">
        <v>410</v>
      </c>
      <c r="D111" s="68" t="s">
        <v>171</v>
      </c>
      <c r="E111" s="102" t="s">
        <v>398</v>
      </c>
      <c r="F111" s="102" t="s">
        <v>492</v>
      </c>
      <c r="G111" s="69"/>
      <c r="H111" s="70"/>
      <c r="I111" s="70"/>
      <c r="J111" s="70"/>
      <c r="K111" s="161" t="s">
        <v>493</v>
      </c>
      <c r="L111" s="162"/>
      <c r="M111" s="163"/>
      <c r="N111" t="s">
        <v>494</v>
      </c>
    </row>
    <row r="113" spans="1:14" s="56" customFormat="1">
      <c r="B113" s="174" t="s">
        <v>57</v>
      </c>
      <c r="C113" s="174"/>
      <c r="D113" s="57"/>
      <c r="E113" s="158" t="s">
        <v>58</v>
      </c>
      <c r="F113" s="158"/>
      <c r="G113" s="158"/>
      <c r="H113" s="158"/>
      <c r="I113" s="158"/>
      <c r="J113" s="158"/>
      <c r="K113" s="58" t="s">
        <v>482</v>
      </c>
    </row>
    <row r="114" spans="1:14" s="56" customFormat="1">
      <c r="B114" s="174" t="s">
        <v>59</v>
      </c>
      <c r="C114" s="174"/>
      <c r="D114" s="59" t="s">
        <v>499</v>
      </c>
      <c r="E114" s="158" t="s">
        <v>488</v>
      </c>
      <c r="F114" s="158"/>
      <c r="G114" s="158"/>
      <c r="H114" s="158"/>
      <c r="I114" s="158"/>
      <c r="J114" s="158"/>
      <c r="K114" s="60" t="s">
        <v>60</v>
      </c>
      <c r="L114" s="61" t="s">
        <v>61</v>
      </c>
      <c r="M114" s="61">
        <v>1</v>
      </c>
    </row>
    <row r="115" spans="1:14" s="62" customFormat="1" ht="18.75" customHeight="1">
      <c r="B115" s="63" t="s">
        <v>489</v>
      </c>
      <c r="C115" s="159" t="s">
        <v>490</v>
      </c>
      <c r="D115" s="159"/>
      <c r="E115" s="159"/>
      <c r="F115" s="159"/>
      <c r="G115" s="159"/>
      <c r="H115" s="159"/>
      <c r="I115" s="159"/>
      <c r="J115" s="159"/>
      <c r="K115" s="60" t="s">
        <v>62</v>
      </c>
      <c r="L115" s="60" t="s">
        <v>61</v>
      </c>
      <c r="M115" s="60">
        <v>1</v>
      </c>
    </row>
    <row r="116" spans="1:14" s="62" customFormat="1" ht="18.75" customHeight="1">
      <c r="A116" s="160" t="s">
        <v>500</v>
      </c>
      <c r="B116" s="160"/>
      <c r="C116" s="160"/>
      <c r="D116" s="160"/>
      <c r="E116" s="160"/>
      <c r="F116" s="160"/>
      <c r="G116" s="160"/>
      <c r="H116" s="160"/>
      <c r="I116" s="160"/>
      <c r="J116" s="160"/>
      <c r="K116" s="60" t="s">
        <v>63</v>
      </c>
      <c r="L116" s="60" t="s">
        <v>61</v>
      </c>
      <c r="M116" s="60">
        <v>1</v>
      </c>
    </row>
    <row r="117" spans="1:14" ht="9" customHeight="1"/>
    <row r="118" spans="1:14" ht="15" customHeight="1">
      <c r="A118" s="154" t="s">
        <v>4</v>
      </c>
      <c r="B118" s="155" t="s">
        <v>64</v>
      </c>
      <c r="C118" s="156" t="s">
        <v>9</v>
      </c>
      <c r="D118" s="157" t="s">
        <v>10</v>
      </c>
      <c r="E118" s="155" t="s">
        <v>75</v>
      </c>
      <c r="F118" s="155" t="s">
        <v>76</v>
      </c>
      <c r="G118" s="155" t="s">
        <v>66</v>
      </c>
      <c r="H118" s="155" t="s">
        <v>67</v>
      </c>
      <c r="I118" s="164" t="s">
        <v>56</v>
      </c>
      <c r="J118" s="164"/>
      <c r="K118" s="165" t="s">
        <v>68</v>
      </c>
      <c r="L118" s="166"/>
      <c r="M118" s="167"/>
    </row>
    <row r="119" spans="1:14" ht="27" customHeight="1">
      <c r="A119" s="154"/>
      <c r="B119" s="154"/>
      <c r="C119" s="156"/>
      <c r="D119" s="157"/>
      <c r="E119" s="154"/>
      <c r="F119" s="154"/>
      <c r="G119" s="154"/>
      <c r="H119" s="154"/>
      <c r="I119" s="64" t="s">
        <v>69</v>
      </c>
      <c r="J119" s="64" t="s">
        <v>70</v>
      </c>
      <c r="K119" s="168"/>
      <c r="L119" s="169"/>
      <c r="M119" s="170"/>
    </row>
    <row r="120" spans="1:14" ht="20.100000000000001" customHeight="1">
      <c r="A120" s="65">
        <v>1</v>
      </c>
      <c r="B120" s="100">
        <v>1920524484</v>
      </c>
      <c r="C120" s="67" t="s">
        <v>411</v>
      </c>
      <c r="D120" s="68" t="s">
        <v>131</v>
      </c>
      <c r="E120" s="102" t="s">
        <v>398</v>
      </c>
      <c r="F120" s="102" t="s">
        <v>492</v>
      </c>
      <c r="G120" s="69"/>
      <c r="H120" s="70"/>
      <c r="I120" s="70"/>
      <c r="J120" s="70"/>
      <c r="K120" s="171" t="s">
        <v>493</v>
      </c>
      <c r="L120" s="172"/>
      <c r="M120" s="173"/>
      <c r="N120" t="s">
        <v>494</v>
      </c>
    </row>
    <row r="121" spans="1:14" ht="20.100000000000001" customHeight="1">
      <c r="A121" s="65">
        <v>2</v>
      </c>
      <c r="B121" s="100">
        <v>1920644918</v>
      </c>
      <c r="C121" s="67" t="s">
        <v>278</v>
      </c>
      <c r="D121" s="68" t="s">
        <v>131</v>
      </c>
      <c r="E121" s="102" t="s">
        <v>398</v>
      </c>
      <c r="F121" s="102" t="s">
        <v>492</v>
      </c>
      <c r="G121" s="69"/>
      <c r="H121" s="70"/>
      <c r="I121" s="70"/>
      <c r="J121" s="70"/>
      <c r="K121" s="161" t="s">
        <v>493</v>
      </c>
      <c r="L121" s="162"/>
      <c r="M121" s="163"/>
      <c r="N121" t="s">
        <v>494</v>
      </c>
    </row>
    <row r="122" spans="1:14" ht="20.100000000000001" customHeight="1">
      <c r="A122" s="65">
        <v>3</v>
      </c>
      <c r="B122" s="100">
        <v>1920524277</v>
      </c>
      <c r="C122" s="67" t="s">
        <v>118</v>
      </c>
      <c r="D122" s="68" t="s">
        <v>359</v>
      </c>
      <c r="E122" s="102" t="s">
        <v>398</v>
      </c>
      <c r="F122" s="102" t="s">
        <v>492</v>
      </c>
      <c r="G122" s="69"/>
      <c r="H122" s="70"/>
      <c r="I122" s="70"/>
      <c r="J122" s="70"/>
      <c r="K122" s="161" t="s">
        <v>493</v>
      </c>
      <c r="L122" s="162"/>
      <c r="M122" s="163"/>
      <c r="N122" t="s">
        <v>494</v>
      </c>
    </row>
    <row r="123" spans="1:14" ht="20.100000000000001" customHeight="1">
      <c r="A123" s="65">
        <v>4</v>
      </c>
      <c r="B123" s="100">
        <v>1920255405</v>
      </c>
      <c r="C123" s="67" t="s">
        <v>206</v>
      </c>
      <c r="D123" s="68" t="s">
        <v>174</v>
      </c>
      <c r="E123" s="102" t="s">
        <v>398</v>
      </c>
      <c r="F123" s="102" t="s">
        <v>492</v>
      </c>
      <c r="G123" s="69"/>
      <c r="H123" s="70"/>
      <c r="I123" s="70"/>
      <c r="J123" s="70"/>
      <c r="K123" s="161" t="s">
        <v>493</v>
      </c>
      <c r="L123" s="162"/>
      <c r="M123" s="163"/>
      <c r="N123" t="s">
        <v>494</v>
      </c>
    </row>
    <row r="124" spans="1:14" ht="20.100000000000001" customHeight="1">
      <c r="A124" s="65">
        <v>5</v>
      </c>
      <c r="B124" s="100">
        <v>1921524668</v>
      </c>
      <c r="C124" s="67" t="s">
        <v>412</v>
      </c>
      <c r="D124" s="68" t="s">
        <v>176</v>
      </c>
      <c r="E124" s="102" t="s">
        <v>398</v>
      </c>
      <c r="F124" s="102" t="s">
        <v>492</v>
      </c>
      <c r="G124" s="69"/>
      <c r="H124" s="70"/>
      <c r="I124" s="70"/>
      <c r="J124" s="70"/>
      <c r="K124" s="161" t="s">
        <v>493</v>
      </c>
      <c r="L124" s="162"/>
      <c r="M124" s="163"/>
      <c r="N124" t="s">
        <v>494</v>
      </c>
    </row>
    <row r="125" spans="1:14" ht="20.100000000000001" customHeight="1">
      <c r="A125" s="65">
        <v>6</v>
      </c>
      <c r="B125" s="100">
        <v>1920524689</v>
      </c>
      <c r="C125" s="67" t="s">
        <v>413</v>
      </c>
      <c r="D125" s="68" t="s">
        <v>185</v>
      </c>
      <c r="E125" s="102" t="s">
        <v>398</v>
      </c>
      <c r="F125" s="102" t="s">
        <v>492</v>
      </c>
      <c r="G125" s="69"/>
      <c r="H125" s="70"/>
      <c r="I125" s="70"/>
      <c r="J125" s="70"/>
      <c r="K125" s="161" t="s">
        <v>493</v>
      </c>
      <c r="L125" s="162"/>
      <c r="M125" s="163"/>
      <c r="N125" t="s">
        <v>494</v>
      </c>
    </row>
    <row r="126" spans="1:14" ht="20.100000000000001" customHeight="1">
      <c r="A126" s="65">
        <v>7</v>
      </c>
      <c r="B126" s="100">
        <v>1920527915</v>
      </c>
      <c r="C126" s="67" t="s">
        <v>414</v>
      </c>
      <c r="D126" s="68" t="s">
        <v>135</v>
      </c>
      <c r="E126" s="102" t="s">
        <v>398</v>
      </c>
      <c r="F126" s="102" t="s">
        <v>492</v>
      </c>
      <c r="G126" s="69"/>
      <c r="H126" s="70"/>
      <c r="I126" s="70"/>
      <c r="J126" s="70"/>
      <c r="K126" s="161" t="s">
        <v>493</v>
      </c>
      <c r="L126" s="162"/>
      <c r="M126" s="163"/>
      <c r="N126" t="s">
        <v>494</v>
      </c>
    </row>
    <row r="127" spans="1:14" ht="20.100000000000001" customHeight="1">
      <c r="A127" s="65">
        <v>8</v>
      </c>
      <c r="B127" s="100">
        <v>1921528253</v>
      </c>
      <c r="C127" s="67" t="s">
        <v>415</v>
      </c>
      <c r="D127" s="68" t="s">
        <v>136</v>
      </c>
      <c r="E127" s="102" t="s">
        <v>398</v>
      </c>
      <c r="F127" s="102" t="s">
        <v>492</v>
      </c>
      <c r="G127" s="69"/>
      <c r="H127" s="70"/>
      <c r="I127" s="70"/>
      <c r="J127" s="70"/>
      <c r="K127" s="161" t="s">
        <v>493</v>
      </c>
      <c r="L127" s="162"/>
      <c r="M127" s="163"/>
      <c r="N127" t="s">
        <v>494</v>
      </c>
    </row>
    <row r="128" spans="1:14" ht="20.100000000000001" customHeight="1">
      <c r="A128" s="65">
        <v>9</v>
      </c>
      <c r="B128" s="100">
        <v>1920524376</v>
      </c>
      <c r="C128" s="67" t="s">
        <v>118</v>
      </c>
      <c r="D128" s="68" t="s">
        <v>416</v>
      </c>
      <c r="E128" s="102" t="s">
        <v>398</v>
      </c>
      <c r="F128" s="102" t="s">
        <v>492</v>
      </c>
      <c r="G128" s="69"/>
      <c r="H128" s="70"/>
      <c r="I128" s="70"/>
      <c r="J128" s="70"/>
      <c r="K128" s="161" t="s">
        <v>493</v>
      </c>
      <c r="L128" s="162"/>
      <c r="M128" s="163"/>
      <c r="N128" t="s">
        <v>494</v>
      </c>
    </row>
    <row r="129" spans="1:14" ht="20.100000000000001" customHeight="1">
      <c r="A129" s="65">
        <v>10</v>
      </c>
      <c r="B129" s="100">
        <v>1921529813</v>
      </c>
      <c r="C129" s="67" t="s">
        <v>417</v>
      </c>
      <c r="D129" s="68" t="s">
        <v>258</v>
      </c>
      <c r="E129" s="102" t="s">
        <v>398</v>
      </c>
      <c r="F129" s="102" t="s">
        <v>492</v>
      </c>
      <c r="G129" s="69"/>
      <c r="H129" s="70"/>
      <c r="I129" s="70"/>
      <c r="J129" s="70"/>
      <c r="K129" s="161" t="s">
        <v>493</v>
      </c>
      <c r="L129" s="162"/>
      <c r="M129" s="163"/>
      <c r="N129" t="s">
        <v>494</v>
      </c>
    </row>
    <row r="130" spans="1:14" ht="20.100000000000001" customHeight="1">
      <c r="A130" s="65">
        <v>11</v>
      </c>
      <c r="B130" s="100">
        <v>1920524279</v>
      </c>
      <c r="C130" s="67" t="s">
        <v>312</v>
      </c>
      <c r="D130" s="68" t="s">
        <v>137</v>
      </c>
      <c r="E130" s="102" t="s">
        <v>398</v>
      </c>
      <c r="F130" s="102" t="s">
        <v>492</v>
      </c>
      <c r="G130" s="69"/>
      <c r="H130" s="70"/>
      <c r="I130" s="70"/>
      <c r="J130" s="70"/>
      <c r="K130" s="161" t="s">
        <v>493</v>
      </c>
      <c r="L130" s="162"/>
      <c r="M130" s="163"/>
      <c r="N130" t="s">
        <v>494</v>
      </c>
    </row>
    <row r="131" spans="1:14" ht="20.100000000000001" customHeight="1">
      <c r="A131" s="65">
        <v>12</v>
      </c>
      <c r="B131" s="100">
        <v>1920524416</v>
      </c>
      <c r="C131" s="67" t="s">
        <v>199</v>
      </c>
      <c r="D131" s="68" t="s">
        <v>137</v>
      </c>
      <c r="E131" s="102" t="s">
        <v>398</v>
      </c>
      <c r="F131" s="102" t="s">
        <v>492</v>
      </c>
      <c r="G131" s="69"/>
      <c r="H131" s="70"/>
      <c r="I131" s="70"/>
      <c r="J131" s="70"/>
      <c r="K131" s="161" t="s">
        <v>493</v>
      </c>
      <c r="L131" s="162"/>
      <c r="M131" s="163"/>
      <c r="N131" t="s">
        <v>494</v>
      </c>
    </row>
    <row r="132" spans="1:14" ht="20.100000000000001" customHeight="1">
      <c r="A132" s="65">
        <v>13</v>
      </c>
      <c r="B132" s="100">
        <v>1920528801</v>
      </c>
      <c r="C132" s="67" t="s">
        <v>418</v>
      </c>
      <c r="D132" s="68" t="s">
        <v>419</v>
      </c>
      <c r="E132" s="102" t="s">
        <v>398</v>
      </c>
      <c r="F132" s="102" t="s">
        <v>492</v>
      </c>
      <c r="G132" s="69"/>
      <c r="H132" s="70"/>
      <c r="I132" s="70"/>
      <c r="J132" s="70"/>
      <c r="K132" s="161" t="s">
        <v>493</v>
      </c>
      <c r="L132" s="162"/>
      <c r="M132" s="163"/>
      <c r="N132" t="s">
        <v>494</v>
      </c>
    </row>
    <row r="133" spans="1:14" ht="20.100000000000001" customHeight="1">
      <c r="A133" s="65">
        <v>14</v>
      </c>
      <c r="B133" s="100">
        <v>1920524349</v>
      </c>
      <c r="C133" s="67" t="s">
        <v>305</v>
      </c>
      <c r="D133" s="68" t="s">
        <v>154</v>
      </c>
      <c r="E133" s="102" t="s">
        <v>398</v>
      </c>
      <c r="F133" s="102" t="s">
        <v>492</v>
      </c>
      <c r="G133" s="69"/>
      <c r="H133" s="70"/>
      <c r="I133" s="70"/>
      <c r="J133" s="70"/>
      <c r="K133" s="161" t="s">
        <v>493</v>
      </c>
      <c r="L133" s="162"/>
      <c r="M133" s="163"/>
      <c r="N133" t="s">
        <v>494</v>
      </c>
    </row>
    <row r="134" spans="1:14" ht="20.100000000000001" customHeight="1">
      <c r="A134" s="65">
        <v>15</v>
      </c>
      <c r="B134" s="100">
        <v>1921215163</v>
      </c>
      <c r="C134" s="67" t="s">
        <v>420</v>
      </c>
      <c r="D134" s="68" t="s">
        <v>218</v>
      </c>
      <c r="E134" s="102" t="s">
        <v>398</v>
      </c>
      <c r="F134" s="102" t="s">
        <v>492</v>
      </c>
      <c r="G134" s="69"/>
      <c r="H134" s="70"/>
      <c r="I134" s="70"/>
      <c r="J134" s="70"/>
      <c r="K134" s="161" t="s">
        <v>493</v>
      </c>
      <c r="L134" s="162"/>
      <c r="M134" s="163"/>
      <c r="N134" t="s">
        <v>494</v>
      </c>
    </row>
    <row r="135" spans="1:14" ht="20.100000000000001" customHeight="1">
      <c r="A135" s="65">
        <v>16</v>
      </c>
      <c r="B135" s="100">
        <v>1921524321</v>
      </c>
      <c r="C135" s="67" t="s">
        <v>200</v>
      </c>
      <c r="D135" s="68" t="s">
        <v>139</v>
      </c>
      <c r="E135" s="102" t="s">
        <v>398</v>
      </c>
      <c r="F135" s="102" t="s">
        <v>492</v>
      </c>
      <c r="G135" s="69"/>
      <c r="H135" s="70"/>
      <c r="I135" s="70"/>
      <c r="J135" s="70"/>
      <c r="K135" s="161" t="s">
        <v>493</v>
      </c>
      <c r="L135" s="162"/>
      <c r="M135" s="163"/>
      <c r="N135" t="s">
        <v>494</v>
      </c>
    </row>
    <row r="136" spans="1:14" ht="20.100000000000001" customHeight="1">
      <c r="A136" s="65">
        <v>17</v>
      </c>
      <c r="B136" s="100">
        <v>1921524839</v>
      </c>
      <c r="C136" s="67" t="s">
        <v>364</v>
      </c>
      <c r="D136" s="68" t="s">
        <v>421</v>
      </c>
      <c r="E136" s="102" t="s">
        <v>398</v>
      </c>
      <c r="F136" s="102" t="s">
        <v>492</v>
      </c>
      <c r="G136" s="69"/>
      <c r="H136" s="70"/>
      <c r="I136" s="70"/>
      <c r="J136" s="70"/>
      <c r="K136" s="161" t="s">
        <v>493</v>
      </c>
      <c r="L136" s="162"/>
      <c r="M136" s="163"/>
      <c r="N136" t="s">
        <v>494</v>
      </c>
    </row>
    <row r="137" spans="1:14" ht="20.100000000000001" customHeight="1">
      <c r="A137" s="65">
        <v>18</v>
      </c>
      <c r="B137" s="100">
        <v>1920521809</v>
      </c>
      <c r="C137" s="67" t="s">
        <v>422</v>
      </c>
      <c r="D137" s="68" t="s">
        <v>107</v>
      </c>
      <c r="E137" s="102" t="s">
        <v>398</v>
      </c>
      <c r="F137" s="102" t="s">
        <v>492</v>
      </c>
      <c r="G137" s="69"/>
      <c r="H137" s="70"/>
      <c r="I137" s="70"/>
      <c r="J137" s="70"/>
      <c r="K137" s="161" t="s">
        <v>493</v>
      </c>
      <c r="L137" s="162"/>
      <c r="M137" s="163"/>
      <c r="N137" t="s">
        <v>494</v>
      </c>
    </row>
    <row r="138" spans="1:14" ht="20.100000000000001" customHeight="1">
      <c r="A138" s="65">
        <v>19</v>
      </c>
      <c r="B138" s="100">
        <v>1920521831</v>
      </c>
      <c r="C138" s="67" t="s">
        <v>88</v>
      </c>
      <c r="D138" s="68" t="s">
        <v>109</v>
      </c>
      <c r="E138" s="102" t="s">
        <v>423</v>
      </c>
      <c r="F138" s="102" t="s">
        <v>492</v>
      </c>
      <c r="G138" s="69"/>
      <c r="H138" s="70"/>
      <c r="I138" s="70"/>
      <c r="J138" s="70"/>
      <c r="K138" s="161" t="s">
        <v>493</v>
      </c>
      <c r="L138" s="162"/>
      <c r="M138" s="163"/>
      <c r="N138" t="s">
        <v>494</v>
      </c>
    </row>
    <row r="139" spans="1:14" ht="20.100000000000001" customHeight="1">
      <c r="A139" s="65">
        <v>20</v>
      </c>
      <c r="B139" s="100">
        <v>1921524521</v>
      </c>
      <c r="C139" s="67" t="s">
        <v>347</v>
      </c>
      <c r="D139" s="68" t="s">
        <v>193</v>
      </c>
      <c r="E139" s="102" t="s">
        <v>423</v>
      </c>
      <c r="F139" s="102" t="s">
        <v>492</v>
      </c>
      <c r="G139" s="69"/>
      <c r="H139" s="70"/>
      <c r="I139" s="70"/>
      <c r="J139" s="70"/>
      <c r="K139" s="161" t="s">
        <v>493</v>
      </c>
      <c r="L139" s="162"/>
      <c r="M139" s="163"/>
      <c r="N139" t="s">
        <v>494</v>
      </c>
    </row>
    <row r="140" spans="1:14" ht="20.100000000000001" customHeight="1">
      <c r="A140" s="65">
        <v>21</v>
      </c>
      <c r="B140" s="100">
        <v>1921524377</v>
      </c>
      <c r="C140" s="67" t="s">
        <v>424</v>
      </c>
      <c r="D140" s="68" t="s">
        <v>89</v>
      </c>
      <c r="E140" s="102" t="s">
        <v>423</v>
      </c>
      <c r="F140" s="102" t="s">
        <v>492</v>
      </c>
      <c r="G140" s="69"/>
      <c r="H140" s="70"/>
      <c r="I140" s="70"/>
      <c r="J140" s="70"/>
      <c r="K140" s="161" t="s">
        <v>493</v>
      </c>
      <c r="L140" s="162"/>
      <c r="M140" s="163"/>
      <c r="N140" t="s">
        <v>494</v>
      </c>
    </row>
    <row r="141" spans="1:14" ht="20.100000000000001" customHeight="1">
      <c r="A141" s="65">
        <v>22</v>
      </c>
      <c r="B141" s="100">
        <v>1920524506</v>
      </c>
      <c r="C141" s="67" t="s">
        <v>425</v>
      </c>
      <c r="D141" s="68" t="s">
        <v>239</v>
      </c>
      <c r="E141" s="102" t="s">
        <v>423</v>
      </c>
      <c r="F141" s="102" t="s">
        <v>492</v>
      </c>
      <c r="G141" s="69"/>
      <c r="H141" s="70"/>
      <c r="I141" s="70"/>
      <c r="J141" s="70"/>
      <c r="K141" s="161" t="s">
        <v>493</v>
      </c>
      <c r="L141" s="162"/>
      <c r="M141" s="163"/>
      <c r="N141" t="s">
        <v>494</v>
      </c>
    </row>
    <row r="142" spans="1:14" ht="20.100000000000001" customHeight="1">
      <c r="A142" s="65">
        <v>23</v>
      </c>
      <c r="B142" s="100">
        <v>1921528348</v>
      </c>
      <c r="C142" s="67" t="s">
        <v>426</v>
      </c>
      <c r="D142" s="68" t="s">
        <v>92</v>
      </c>
      <c r="E142" s="102" t="s">
        <v>423</v>
      </c>
      <c r="F142" s="102" t="s">
        <v>492</v>
      </c>
      <c r="G142" s="69"/>
      <c r="H142" s="70"/>
      <c r="I142" s="70"/>
      <c r="J142" s="70"/>
      <c r="K142" s="161" t="s">
        <v>493</v>
      </c>
      <c r="L142" s="162"/>
      <c r="M142" s="163"/>
      <c r="N142" t="s">
        <v>494</v>
      </c>
    </row>
    <row r="143" spans="1:14" ht="20.100000000000001" customHeight="1">
      <c r="A143" s="65">
        <v>24</v>
      </c>
      <c r="B143" s="100">
        <v>1920524711</v>
      </c>
      <c r="C143" s="67" t="s">
        <v>427</v>
      </c>
      <c r="D143" s="68" t="s">
        <v>310</v>
      </c>
      <c r="E143" s="102" t="s">
        <v>423</v>
      </c>
      <c r="F143" s="102" t="s">
        <v>492</v>
      </c>
      <c r="G143" s="69"/>
      <c r="H143" s="70"/>
      <c r="I143" s="70"/>
      <c r="J143" s="70"/>
      <c r="K143" s="161" t="s">
        <v>493</v>
      </c>
      <c r="L143" s="162"/>
      <c r="M143" s="163"/>
      <c r="N143" t="s">
        <v>494</v>
      </c>
    </row>
    <row r="144" spans="1:14" ht="20.100000000000001" customHeight="1">
      <c r="A144" s="65">
        <v>25</v>
      </c>
      <c r="B144" s="100">
        <v>1920524367</v>
      </c>
      <c r="C144" s="67" t="s">
        <v>428</v>
      </c>
      <c r="D144" s="68" t="s">
        <v>210</v>
      </c>
      <c r="E144" s="102" t="s">
        <v>423</v>
      </c>
      <c r="F144" s="102" t="s">
        <v>492</v>
      </c>
      <c r="G144" s="69"/>
      <c r="H144" s="70"/>
      <c r="I144" s="70"/>
      <c r="J144" s="70"/>
      <c r="K144" s="161" t="s">
        <v>493</v>
      </c>
      <c r="L144" s="162"/>
      <c r="M144" s="163"/>
      <c r="N144" t="s">
        <v>494</v>
      </c>
    </row>
    <row r="145" spans="1:14" ht="20.100000000000001" customHeight="1">
      <c r="A145" s="65">
        <v>26</v>
      </c>
      <c r="B145" s="100">
        <v>1920524739</v>
      </c>
      <c r="C145" s="67" t="s">
        <v>227</v>
      </c>
      <c r="D145" s="68" t="s">
        <v>196</v>
      </c>
      <c r="E145" s="102" t="s">
        <v>423</v>
      </c>
      <c r="F145" s="102" t="s">
        <v>492</v>
      </c>
      <c r="G145" s="69"/>
      <c r="H145" s="70"/>
      <c r="I145" s="70"/>
      <c r="J145" s="70"/>
      <c r="K145" s="161" t="s">
        <v>493</v>
      </c>
      <c r="L145" s="162"/>
      <c r="M145" s="163"/>
      <c r="N145" t="s">
        <v>494</v>
      </c>
    </row>
    <row r="146" spans="1:14" ht="20.100000000000001" customHeight="1">
      <c r="A146" s="65">
        <v>27</v>
      </c>
      <c r="B146" s="100">
        <v>1920524665</v>
      </c>
      <c r="C146" s="67" t="s">
        <v>118</v>
      </c>
      <c r="D146" s="68" t="s">
        <v>147</v>
      </c>
      <c r="E146" s="102" t="s">
        <v>423</v>
      </c>
      <c r="F146" s="102" t="s">
        <v>492</v>
      </c>
      <c r="G146" s="69"/>
      <c r="H146" s="70"/>
      <c r="I146" s="70"/>
      <c r="J146" s="70"/>
      <c r="K146" s="161" t="s">
        <v>493</v>
      </c>
      <c r="L146" s="162"/>
      <c r="M146" s="163"/>
      <c r="N146" t="s">
        <v>494</v>
      </c>
    </row>
    <row r="147" spans="1:14" ht="20.100000000000001" customHeight="1">
      <c r="A147" s="65">
        <v>28</v>
      </c>
      <c r="B147" s="100">
        <v>1920524646</v>
      </c>
      <c r="C147" s="67" t="s">
        <v>429</v>
      </c>
      <c r="D147" s="68" t="s">
        <v>181</v>
      </c>
      <c r="E147" s="102" t="s">
        <v>423</v>
      </c>
      <c r="F147" s="102" t="s">
        <v>492</v>
      </c>
      <c r="G147" s="69"/>
      <c r="H147" s="70"/>
      <c r="I147" s="70"/>
      <c r="J147" s="70"/>
      <c r="K147" s="161" t="s">
        <v>493</v>
      </c>
      <c r="L147" s="162"/>
      <c r="M147" s="163"/>
      <c r="N147" t="s">
        <v>494</v>
      </c>
    </row>
    <row r="148" spans="1:14" ht="20.100000000000001" customHeight="1">
      <c r="A148" s="65">
        <v>29</v>
      </c>
      <c r="B148" s="100">
        <v>1921524216</v>
      </c>
      <c r="C148" s="67" t="s">
        <v>189</v>
      </c>
      <c r="D148" s="68" t="s">
        <v>148</v>
      </c>
      <c r="E148" s="102" t="s">
        <v>423</v>
      </c>
      <c r="F148" s="102" t="s">
        <v>492</v>
      </c>
      <c r="G148" s="69"/>
      <c r="H148" s="70"/>
      <c r="I148" s="70"/>
      <c r="J148" s="70"/>
      <c r="K148" s="161" t="s">
        <v>493</v>
      </c>
      <c r="L148" s="162"/>
      <c r="M148" s="163"/>
      <c r="N148" t="s">
        <v>494</v>
      </c>
    </row>
    <row r="149" spans="1:14" ht="20.100000000000001" customHeight="1">
      <c r="A149" s="72">
        <v>30</v>
      </c>
      <c r="B149" s="100">
        <v>1921528279</v>
      </c>
      <c r="C149" s="67" t="s">
        <v>273</v>
      </c>
      <c r="D149" s="68" t="s">
        <v>150</v>
      </c>
      <c r="E149" s="102" t="s">
        <v>423</v>
      </c>
      <c r="F149" s="102" t="s">
        <v>492</v>
      </c>
      <c r="G149" s="73"/>
      <c r="H149" s="74"/>
      <c r="I149" s="74"/>
      <c r="J149" s="74"/>
      <c r="K149" s="161" t="s">
        <v>493</v>
      </c>
      <c r="L149" s="162"/>
      <c r="M149" s="163"/>
      <c r="N149" t="s">
        <v>494</v>
      </c>
    </row>
    <row r="150" spans="1:14" ht="20.100000000000001" customHeight="1">
      <c r="A150" s="92">
        <v>31</v>
      </c>
      <c r="B150" s="101">
        <v>1921524307</v>
      </c>
      <c r="C150" s="94" t="s">
        <v>360</v>
      </c>
      <c r="D150" s="95" t="s">
        <v>151</v>
      </c>
      <c r="E150" s="103" t="s">
        <v>423</v>
      </c>
      <c r="F150" s="103" t="s">
        <v>492</v>
      </c>
      <c r="G150" s="96"/>
      <c r="H150" s="97"/>
      <c r="I150" s="97"/>
      <c r="J150" s="97"/>
      <c r="K150" s="171" t="s">
        <v>493</v>
      </c>
      <c r="L150" s="172"/>
      <c r="M150" s="173"/>
      <c r="N150" t="s">
        <v>494</v>
      </c>
    </row>
    <row r="151" spans="1:14" ht="20.100000000000001" customHeight="1">
      <c r="A151" s="65">
        <v>32</v>
      </c>
      <c r="B151" s="100">
        <v>1920524450</v>
      </c>
      <c r="C151" s="67" t="s">
        <v>363</v>
      </c>
      <c r="D151" s="68" t="s">
        <v>152</v>
      </c>
      <c r="E151" s="102" t="s">
        <v>423</v>
      </c>
      <c r="F151" s="102" t="s">
        <v>492</v>
      </c>
      <c r="G151" s="69"/>
      <c r="H151" s="70"/>
      <c r="I151" s="70"/>
      <c r="J151" s="70"/>
      <c r="K151" s="161" t="s">
        <v>493</v>
      </c>
      <c r="L151" s="162"/>
      <c r="M151" s="163"/>
      <c r="N151" t="s">
        <v>494</v>
      </c>
    </row>
    <row r="152" spans="1:14" ht="20.100000000000001" customHeight="1">
      <c r="A152" s="65">
        <v>33</v>
      </c>
      <c r="B152" s="100">
        <v>1921524647</v>
      </c>
      <c r="C152" s="67" t="s">
        <v>430</v>
      </c>
      <c r="D152" s="68" t="s">
        <v>130</v>
      </c>
      <c r="E152" s="102" t="s">
        <v>423</v>
      </c>
      <c r="F152" s="102" t="s">
        <v>492</v>
      </c>
      <c r="G152" s="69"/>
      <c r="H152" s="70"/>
      <c r="I152" s="70"/>
      <c r="J152" s="70"/>
      <c r="K152" s="161" t="s">
        <v>493</v>
      </c>
      <c r="L152" s="162"/>
      <c r="M152" s="163"/>
      <c r="N152" t="s">
        <v>494</v>
      </c>
    </row>
    <row r="153" spans="1:14" ht="20.100000000000001" customHeight="1">
      <c r="A153" s="65">
        <v>34</v>
      </c>
      <c r="B153" s="100">
        <v>1921524186</v>
      </c>
      <c r="C153" s="67" t="s">
        <v>356</v>
      </c>
      <c r="D153" s="68" t="s">
        <v>198</v>
      </c>
      <c r="E153" s="102" t="s">
        <v>423</v>
      </c>
      <c r="F153" s="102" t="s">
        <v>492</v>
      </c>
      <c r="G153" s="69"/>
      <c r="H153" s="70"/>
      <c r="I153" s="70"/>
      <c r="J153" s="70"/>
      <c r="K153" s="161" t="s">
        <v>493</v>
      </c>
      <c r="L153" s="162"/>
      <c r="M153" s="163"/>
      <c r="N153" t="s">
        <v>494</v>
      </c>
    </row>
    <row r="154" spans="1:14" ht="20.100000000000001" customHeight="1">
      <c r="A154" s="65">
        <v>35</v>
      </c>
      <c r="B154" s="100">
        <v>1920524289</v>
      </c>
      <c r="C154" s="67" t="s">
        <v>431</v>
      </c>
      <c r="D154" s="68" t="s">
        <v>131</v>
      </c>
      <c r="E154" s="102" t="s">
        <v>423</v>
      </c>
      <c r="F154" s="102" t="s">
        <v>492</v>
      </c>
      <c r="G154" s="69"/>
      <c r="H154" s="70"/>
      <c r="I154" s="70"/>
      <c r="J154" s="70"/>
      <c r="K154" s="161" t="s">
        <v>493</v>
      </c>
      <c r="L154" s="162"/>
      <c r="M154" s="163"/>
      <c r="N154" t="s">
        <v>494</v>
      </c>
    </row>
    <row r="155" spans="1:14" ht="20.100000000000001" customHeight="1">
      <c r="A155" s="65">
        <v>36</v>
      </c>
      <c r="B155" s="100">
        <v>1920524587</v>
      </c>
      <c r="C155" s="67" t="s">
        <v>146</v>
      </c>
      <c r="D155" s="68" t="s">
        <v>131</v>
      </c>
      <c r="E155" s="102" t="s">
        <v>423</v>
      </c>
      <c r="F155" s="102" t="s">
        <v>492</v>
      </c>
      <c r="G155" s="69"/>
      <c r="H155" s="70"/>
      <c r="I155" s="70"/>
      <c r="J155" s="70"/>
      <c r="K155" s="161" t="s">
        <v>493</v>
      </c>
      <c r="L155" s="162"/>
      <c r="M155" s="163"/>
      <c r="N155" t="s">
        <v>494</v>
      </c>
    </row>
    <row r="156" spans="1:14" ht="20.100000000000001" customHeight="1">
      <c r="A156" s="65">
        <v>37</v>
      </c>
      <c r="B156" s="100">
        <v>1920528699</v>
      </c>
      <c r="C156" s="67" t="s">
        <v>351</v>
      </c>
      <c r="D156" s="68" t="s">
        <v>131</v>
      </c>
      <c r="E156" s="102" t="s">
        <v>423</v>
      </c>
      <c r="F156" s="102" t="s">
        <v>492</v>
      </c>
      <c r="G156" s="69"/>
      <c r="H156" s="70"/>
      <c r="I156" s="70"/>
      <c r="J156" s="70"/>
      <c r="K156" s="161" t="s">
        <v>493</v>
      </c>
      <c r="L156" s="162"/>
      <c r="M156" s="163"/>
      <c r="N156" t="s">
        <v>494</v>
      </c>
    </row>
    <row r="157" spans="1:14" ht="20.100000000000001" customHeight="1">
      <c r="A157" s="65">
        <v>38</v>
      </c>
      <c r="B157" s="100">
        <v>1921524454</v>
      </c>
      <c r="C157" s="67" t="s">
        <v>184</v>
      </c>
      <c r="D157" s="68" t="s">
        <v>99</v>
      </c>
      <c r="E157" s="102" t="s">
        <v>423</v>
      </c>
      <c r="F157" s="102" t="s">
        <v>492</v>
      </c>
      <c r="G157" s="69"/>
      <c r="H157" s="70"/>
      <c r="I157" s="70"/>
      <c r="J157" s="70"/>
      <c r="K157" s="161" t="s">
        <v>493</v>
      </c>
      <c r="L157" s="162"/>
      <c r="M157" s="163"/>
      <c r="N157" t="s">
        <v>494</v>
      </c>
    </row>
    <row r="158" spans="1:14" ht="20.100000000000001" customHeight="1">
      <c r="A158" s="65">
        <v>39</v>
      </c>
      <c r="B158" s="100">
        <v>1921524387</v>
      </c>
      <c r="C158" s="67" t="s">
        <v>270</v>
      </c>
      <c r="D158" s="68" t="s">
        <v>223</v>
      </c>
      <c r="E158" s="102" t="s">
        <v>423</v>
      </c>
      <c r="F158" s="102" t="s">
        <v>492</v>
      </c>
      <c r="G158" s="69"/>
      <c r="H158" s="70"/>
      <c r="I158" s="70"/>
      <c r="J158" s="70"/>
      <c r="K158" s="161" t="s">
        <v>493</v>
      </c>
      <c r="L158" s="162"/>
      <c r="M158" s="163"/>
      <c r="N158" t="s">
        <v>494</v>
      </c>
    </row>
    <row r="159" spans="1:14" ht="20.100000000000001" customHeight="1">
      <c r="A159" s="65">
        <v>40</v>
      </c>
      <c r="B159" s="100">
        <v>1920524596</v>
      </c>
      <c r="C159" s="67" t="s">
        <v>249</v>
      </c>
      <c r="D159" s="68" t="s">
        <v>192</v>
      </c>
      <c r="E159" s="102" t="s">
        <v>423</v>
      </c>
      <c r="F159" s="102" t="s">
        <v>492</v>
      </c>
      <c r="G159" s="69"/>
      <c r="H159" s="70"/>
      <c r="I159" s="70"/>
      <c r="J159" s="70"/>
      <c r="K159" s="161" t="s">
        <v>493</v>
      </c>
      <c r="L159" s="162"/>
      <c r="M159" s="163"/>
      <c r="N159" t="s">
        <v>494</v>
      </c>
    </row>
    <row r="160" spans="1:14" ht="20.100000000000001" customHeight="1">
      <c r="A160" s="65">
        <v>41</v>
      </c>
      <c r="B160" s="100">
        <v>1921524684</v>
      </c>
      <c r="C160" s="67" t="s">
        <v>101</v>
      </c>
      <c r="D160" s="68" t="s">
        <v>174</v>
      </c>
      <c r="E160" s="102" t="s">
        <v>423</v>
      </c>
      <c r="F160" s="102" t="s">
        <v>492</v>
      </c>
      <c r="G160" s="69"/>
      <c r="H160" s="70"/>
      <c r="I160" s="70"/>
      <c r="J160" s="70"/>
      <c r="K160" s="161" t="s">
        <v>493</v>
      </c>
      <c r="L160" s="162"/>
      <c r="M160" s="163"/>
      <c r="N160" t="s">
        <v>494</v>
      </c>
    </row>
    <row r="161" spans="1:14" ht="20.100000000000001" customHeight="1">
      <c r="A161" s="65">
        <v>42</v>
      </c>
      <c r="B161" s="100">
        <v>1920524189</v>
      </c>
      <c r="C161" s="67" t="s">
        <v>240</v>
      </c>
      <c r="D161" s="68" t="s">
        <v>135</v>
      </c>
      <c r="E161" s="102" t="s">
        <v>423</v>
      </c>
      <c r="F161" s="102" t="s">
        <v>492</v>
      </c>
      <c r="G161" s="69"/>
      <c r="H161" s="70"/>
      <c r="I161" s="70"/>
      <c r="J161" s="70"/>
      <c r="K161" s="161" t="s">
        <v>493</v>
      </c>
      <c r="L161" s="162"/>
      <c r="M161" s="163"/>
      <c r="N161" t="s">
        <v>494</v>
      </c>
    </row>
    <row r="162" spans="1:14" ht="20.100000000000001" customHeight="1">
      <c r="A162" s="65">
        <v>43</v>
      </c>
      <c r="B162" s="100">
        <v>1920528297</v>
      </c>
      <c r="C162" s="67" t="s">
        <v>118</v>
      </c>
      <c r="D162" s="68" t="s">
        <v>135</v>
      </c>
      <c r="E162" s="102" t="s">
        <v>423</v>
      </c>
      <c r="F162" s="102" t="s">
        <v>492</v>
      </c>
      <c r="G162" s="69"/>
      <c r="H162" s="70"/>
      <c r="I162" s="70"/>
      <c r="J162" s="70"/>
      <c r="K162" s="161" t="s">
        <v>493</v>
      </c>
      <c r="L162" s="162"/>
      <c r="M162" s="163"/>
      <c r="N162" t="s">
        <v>494</v>
      </c>
    </row>
    <row r="163" spans="1:14" ht="20.100000000000001" customHeight="1">
      <c r="A163" s="65">
        <v>44</v>
      </c>
      <c r="B163" s="100">
        <v>1920524602</v>
      </c>
      <c r="C163" s="67" t="s">
        <v>357</v>
      </c>
      <c r="D163" s="68" t="s">
        <v>105</v>
      </c>
      <c r="E163" s="102" t="s">
        <v>423</v>
      </c>
      <c r="F163" s="102" t="s">
        <v>492</v>
      </c>
      <c r="G163" s="69"/>
      <c r="H163" s="70"/>
      <c r="I163" s="70"/>
      <c r="J163" s="70"/>
      <c r="K163" s="161" t="s">
        <v>493</v>
      </c>
      <c r="L163" s="162"/>
      <c r="M163" s="163"/>
      <c r="N163" t="s">
        <v>494</v>
      </c>
    </row>
    <row r="164" spans="1:14" ht="20.100000000000001" customHeight="1">
      <c r="A164" s="65">
        <v>45</v>
      </c>
      <c r="B164" s="100">
        <v>1921524552</v>
      </c>
      <c r="C164" s="67" t="s">
        <v>432</v>
      </c>
      <c r="D164" s="68" t="s">
        <v>354</v>
      </c>
      <c r="E164" s="102" t="s">
        <v>423</v>
      </c>
      <c r="F164" s="102" t="s">
        <v>492</v>
      </c>
      <c r="G164" s="69"/>
      <c r="H164" s="70"/>
      <c r="I164" s="70"/>
      <c r="J164" s="70"/>
      <c r="K164" s="161" t="s">
        <v>493</v>
      </c>
      <c r="L164" s="162"/>
      <c r="M164" s="163"/>
      <c r="N164" t="s">
        <v>494</v>
      </c>
    </row>
    <row r="165" spans="1:14" ht="20.100000000000001" customHeight="1">
      <c r="A165" s="65">
        <v>46</v>
      </c>
      <c r="B165" s="100">
        <v>1921524619</v>
      </c>
      <c r="C165" s="67" t="s">
        <v>433</v>
      </c>
      <c r="D165" s="68" t="s">
        <v>177</v>
      </c>
      <c r="E165" s="102" t="s">
        <v>423</v>
      </c>
      <c r="F165" s="102" t="s">
        <v>492</v>
      </c>
      <c r="G165" s="69"/>
      <c r="H165" s="70"/>
      <c r="I165" s="70"/>
      <c r="J165" s="70"/>
      <c r="K165" s="161" t="s">
        <v>493</v>
      </c>
      <c r="L165" s="162"/>
      <c r="M165" s="163"/>
      <c r="N165" t="s">
        <v>494</v>
      </c>
    </row>
    <row r="166" spans="1:14" ht="20.100000000000001" customHeight="1">
      <c r="A166" s="65">
        <v>47</v>
      </c>
      <c r="B166" s="100">
        <v>1921524879</v>
      </c>
      <c r="C166" s="67" t="s">
        <v>112</v>
      </c>
      <c r="D166" s="68" t="s">
        <v>177</v>
      </c>
      <c r="E166" s="102" t="s">
        <v>423</v>
      </c>
      <c r="F166" s="102" t="s">
        <v>492</v>
      </c>
      <c r="G166" s="69"/>
      <c r="H166" s="70"/>
      <c r="I166" s="70"/>
      <c r="J166" s="70"/>
      <c r="K166" s="161" t="s">
        <v>493</v>
      </c>
      <c r="L166" s="162"/>
      <c r="M166" s="163"/>
      <c r="N166" t="s">
        <v>494</v>
      </c>
    </row>
    <row r="167" spans="1:14" ht="20.100000000000001" customHeight="1">
      <c r="A167" s="65">
        <v>48</v>
      </c>
      <c r="B167" s="100">
        <v>1920524626</v>
      </c>
      <c r="C167" s="67" t="s">
        <v>191</v>
      </c>
      <c r="D167" s="68" t="s">
        <v>229</v>
      </c>
      <c r="E167" s="102" t="s">
        <v>423</v>
      </c>
      <c r="F167" s="102" t="s">
        <v>492</v>
      </c>
      <c r="G167" s="69"/>
      <c r="H167" s="70"/>
      <c r="I167" s="70"/>
      <c r="J167" s="70"/>
      <c r="K167" s="161" t="s">
        <v>493</v>
      </c>
      <c r="L167" s="162"/>
      <c r="M167" s="163"/>
      <c r="N167" t="s">
        <v>494</v>
      </c>
    </row>
    <row r="168" spans="1:14" ht="20.100000000000001" customHeight="1">
      <c r="A168" s="65">
        <v>49</v>
      </c>
      <c r="B168" s="100">
        <v>1920524857</v>
      </c>
      <c r="C168" s="67" t="s">
        <v>104</v>
      </c>
      <c r="D168" s="68" t="s">
        <v>229</v>
      </c>
      <c r="E168" s="102" t="s">
        <v>423</v>
      </c>
      <c r="F168" s="102" t="s">
        <v>492</v>
      </c>
      <c r="G168" s="69"/>
      <c r="H168" s="70"/>
      <c r="I168" s="70"/>
      <c r="J168" s="70"/>
      <c r="K168" s="161" t="s">
        <v>493</v>
      </c>
      <c r="L168" s="162"/>
      <c r="M168" s="163"/>
      <c r="N168" t="s">
        <v>494</v>
      </c>
    </row>
    <row r="169" spans="1:14" ht="20.100000000000001" customHeight="1">
      <c r="A169" s="65">
        <v>50</v>
      </c>
      <c r="B169" s="100">
        <v>1920524306</v>
      </c>
      <c r="C169" s="67" t="s">
        <v>434</v>
      </c>
      <c r="D169" s="68" t="s">
        <v>137</v>
      </c>
      <c r="E169" s="102" t="s">
        <v>423</v>
      </c>
      <c r="F169" s="102" t="s">
        <v>492</v>
      </c>
      <c r="G169" s="69"/>
      <c r="H169" s="70"/>
      <c r="I169" s="70"/>
      <c r="J169" s="70"/>
      <c r="K169" s="161" t="s">
        <v>493</v>
      </c>
      <c r="L169" s="162"/>
      <c r="M169" s="163"/>
      <c r="N169" t="s">
        <v>494</v>
      </c>
    </row>
    <row r="170" spans="1:14" ht="20.100000000000001" customHeight="1">
      <c r="A170" s="65">
        <v>51</v>
      </c>
      <c r="B170" s="100">
        <v>1920524686</v>
      </c>
      <c r="C170" s="67" t="s">
        <v>435</v>
      </c>
      <c r="D170" s="68" t="s">
        <v>137</v>
      </c>
      <c r="E170" s="102" t="s">
        <v>423</v>
      </c>
      <c r="F170" s="102" t="s">
        <v>492</v>
      </c>
      <c r="G170" s="69"/>
      <c r="H170" s="70"/>
      <c r="I170" s="70"/>
      <c r="J170" s="70"/>
      <c r="K170" s="161" t="s">
        <v>493</v>
      </c>
      <c r="L170" s="162"/>
      <c r="M170" s="163"/>
      <c r="N170" t="s">
        <v>494</v>
      </c>
    </row>
    <row r="171" spans="1:14" ht="20.100000000000001" customHeight="1">
      <c r="A171" s="65">
        <v>52</v>
      </c>
      <c r="B171" s="100">
        <v>1920529656</v>
      </c>
      <c r="C171" s="67" t="s">
        <v>188</v>
      </c>
      <c r="D171" s="68" t="s">
        <v>137</v>
      </c>
      <c r="E171" s="102" t="s">
        <v>423</v>
      </c>
      <c r="F171" s="102" t="s">
        <v>492</v>
      </c>
      <c r="G171" s="69"/>
      <c r="H171" s="70"/>
      <c r="I171" s="70"/>
      <c r="J171" s="70"/>
      <c r="K171" s="161" t="s">
        <v>493</v>
      </c>
      <c r="L171" s="162"/>
      <c r="M171" s="163"/>
      <c r="N171" t="s">
        <v>494</v>
      </c>
    </row>
    <row r="172" spans="1:14" ht="20.100000000000001" customHeight="1">
      <c r="A172" s="65">
        <v>53</v>
      </c>
      <c r="B172" s="100">
        <v>1921524382</v>
      </c>
      <c r="C172" s="67" t="s">
        <v>344</v>
      </c>
      <c r="D172" s="68" t="s">
        <v>106</v>
      </c>
      <c r="E172" s="102" t="s">
        <v>423</v>
      </c>
      <c r="F172" s="102" t="s">
        <v>492</v>
      </c>
      <c r="G172" s="69"/>
      <c r="H172" s="70"/>
      <c r="I172" s="70"/>
      <c r="J172" s="70"/>
      <c r="K172" s="161" t="s">
        <v>493</v>
      </c>
      <c r="L172" s="162"/>
      <c r="M172" s="163"/>
      <c r="N172" t="s">
        <v>494</v>
      </c>
    </row>
    <row r="174" spans="1:14" s="56" customFormat="1">
      <c r="B174" s="174" t="s">
        <v>57</v>
      </c>
      <c r="C174" s="174"/>
      <c r="D174" s="57"/>
      <c r="E174" s="158" t="s">
        <v>58</v>
      </c>
      <c r="F174" s="158"/>
      <c r="G174" s="158"/>
      <c r="H174" s="158"/>
      <c r="I174" s="158"/>
      <c r="J174" s="158"/>
      <c r="K174" s="58" t="s">
        <v>483</v>
      </c>
    </row>
    <row r="175" spans="1:14" s="56" customFormat="1">
      <c r="B175" s="174" t="s">
        <v>59</v>
      </c>
      <c r="C175" s="174"/>
      <c r="D175" s="59" t="s">
        <v>501</v>
      </c>
      <c r="E175" s="158" t="s">
        <v>488</v>
      </c>
      <c r="F175" s="158"/>
      <c r="G175" s="158"/>
      <c r="H175" s="158"/>
      <c r="I175" s="158"/>
      <c r="J175" s="158"/>
      <c r="K175" s="60" t="s">
        <v>60</v>
      </c>
      <c r="L175" s="61" t="s">
        <v>61</v>
      </c>
      <c r="M175" s="61">
        <v>1</v>
      </c>
    </row>
    <row r="176" spans="1:14" s="62" customFormat="1" ht="18.75" customHeight="1">
      <c r="B176" s="63" t="s">
        <v>489</v>
      </c>
      <c r="C176" s="159" t="s">
        <v>490</v>
      </c>
      <c r="D176" s="159"/>
      <c r="E176" s="159"/>
      <c r="F176" s="159"/>
      <c r="G176" s="159"/>
      <c r="H176" s="159"/>
      <c r="I176" s="159"/>
      <c r="J176" s="159"/>
      <c r="K176" s="60" t="s">
        <v>62</v>
      </c>
      <c r="L176" s="60" t="s">
        <v>61</v>
      </c>
      <c r="M176" s="60">
        <v>1</v>
      </c>
    </row>
    <row r="177" spans="1:14" s="62" customFormat="1" ht="18.75" customHeight="1">
      <c r="A177" s="160" t="s">
        <v>502</v>
      </c>
      <c r="B177" s="160"/>
      <c r="C177" s="160"/>
      <c r="D177" s="160"/>
      <c r="E177" s="160"/>
      <c r="F177" s="160"/>
      <c r="G177" s="160"/>
      <c r="H177" s="160"/>
      <c r="I177" s="160"/>
      <c r="J177" s="160"/>
      <c r="K177" s="60" t="s">
        <v>63</v>
      </c>
      <c r="L177" s="60" t="s">
        <v>61</v>
      </c>
      <c r="M177" s="60">
        <v>1</v>
      </c>
    </row>
    <row r="178" spans="1:14" ht="9" customHeight="1"/>
    <row r="179" spans="1:14" ht="15" customHeight="1">
      <c r="A179" s="154" t="s">
        <v>4</v>
      </c>
      <c r="B179" s="155" t="s">
        <v>64</v>
      </c>
      <c r="C179" s="156" t="s">
        <v>9</v>
      </c>
      <c r="D179" s="157" t="s">
        <v>10</v>
      </c>
      <c r="E179" s="155" t="s">
        <v>75</v>
      </c>
      <c r="F179" s="155" t="s">
        <v>76</v>
      </c>
      <c r="G179" s="155" t="s">
        <v>66</v>
      </c>
      <c r="H179" s="155" t="s">
        <v>67</v>
      </c>
      <c r="I179" s="164" t="s">
        <v>56</v>
      </c>
      <c r="J179" s="164"/>
      <c r="K179" s="165" t="s">
        <v>68</v>
      </c>
      <c r="L179" s="166"/>
      <c r="M179" s="167"/>
    </row>
    <row r="180" spans="1:14" ht="27" customHeight="1">
      <c r="A180" s="154"/>
      <c r="B180" s="154"/>
      <c r="C180" s="156"/>
      <c r="D180" s="157"/>
      <c r="E180" s="154"/>
      <c r="F180" s="154"/>
      <c r="G180" s="154"/>
      <c r="H180" s="154"/>
      <c r="I180" s="64" t="s">
        <v>69</v>
      </c>
      <c r="J180" s="64" t="s">
        <v>70</v>
      </c>
      <c r="K180" s="168"/>
      <c r="L180" s="169"/>
      <c r="M180" s="170"/>
    </row>
    <row r="181" spans="1:14" ht="20.100000000000001" customHeight="1">
      <c r="A181" s="65">
        <v>1</v>
      </c>
      <c r="B181" s="100">
        <v>1920524225</v>
      </c>
      <c r="C181" s="67" t="s">
        <v>282</v>
      </c>
      <c r="D181" s="68" t="s">
        <v>166</v>
      </c>
      <c r="E181" s="102" t="s">
        <v>423</v>
      </c>
      <c r="F181" s="102" t="s">
        <v>492</v>
      </c>
      <c r="G181" s="69"/>
      <c r="H181" s="70"/>
      <c r="I181" s="70"/>
      <c r="J181" s="70"/>
      <c r="K181" s="171" t="s">
        <v>493</v>
      </c>
      <c r="L181" s="172"/>
      <c r="M181" s="173"/>
      <c r="N181" t="s">
        <v>494</v>
      </c>
    </row>
    <row r="182" spans="1:14" ht="20.100000000000001" customHeight="1">
      <c r="A182" s="65">
        <v>2</v>
      </c>
      <c r="B182" s="100">
        <v>1920524328</v>
      </c>
      <c r="C182" s="67" t="s">
        <v>341</v>
      </c>
      <c r="D182" s="68" t="s">
        <v>166</v>
      </c>
      <c r="E182" s="102" t="s">
        <v>423</v>
      </c>
      <c r="F182" s="102" t="s">
        <v>492</v>
      </c>
      <c r="G182" s="69"/>
      <c r="H182" s="70"/>
      <c r="I182" s="70"/>
      <c r="J182" s="70"/>
      <c r="K182" s="161" t="s">
        <v>493</v>
      </c>
      <c r="L182" s="162"/>
      <c r="M182" s="163"/>
      <c r="N182" t="s">
        <v>494</v>
      </c>
    </row>
    <row r="183" spans="1:14" ht="20.100000000000001" customHeight="1">
      <c r="A183" s="65">
        <v>3</v>
      </c>
      <c r="B183" s="100">
        <v>1921524475</v>
      </c>
      <c r="C183" s="67" t="s">
        <v>436</v>
      </c>
      <c r="D183" s="68" t="s">
        <v>109</v>
      </c>
      <c r="E183" s="102" t="s">
        <v>437</v>
      </c>
      <c r="F183" s="102" t="s">
        <v>492</v>
      </c>
      <c r="G183" s="69"/>
      <c r="H183" s="70"/>
      <c r="I183" s="70"/>
      <c r="J183" s="70"/>
      <c r="K183" s="161" t="s">
        <v>493</v>
      </c>
      <c r="L183" s="162"/>
      <c r="M183" s="163"/>
      <c r="N183" t="s">
        <v>494</v>
      </c>
    </row>
    <row r="184" spans="1:14" ht="20.100000000000001" customHeight="1">
      <c r="A184" s="65">
        <v>4</v>
      </c>
      <c r="B184" s="100">
        <v>1920524478</v>
      </c>
      <c r="C184" s="67" t="s">
        <v>438</v>
      </c>
      <c r="D184" s="68" t="s">
        <v>167</v>
      </c>
      <c r="E184" s="102" t="s">
        <v>437</v>
      </c>
      <c r="F184" s="102" t="s">
        <v>492</v>
      </c>
      <c r="G184" s="69"/>
      <c r="H184" s="70"/>
      <c r="I184" s="70"/>
      <c r="J184" s="70"/>
      <c r="K184" s="161" t="s">
        <v>493</v>
      </c>
      <c r="L184" s="162"/>
      <c r="M184" s="163"/>
      <c r="N184" t="s">
        <v>494</v>
      </c>
    </row>
    <row r="185" spans="1:14" ht="20.100000000000001" customHeight="1">
      <c r="A185" s="65">
        <v>5</v>
      </c>
      <c r="B185" s="100">
        <v>1921528346</v>
      </c>
      <c r="C185" s="67" t="s">
        <v>101</v>
      </c>
      <c r="D185" s="68" t="s">
        <v>187</v>
      </c>
      <c r="E185" s="102" t="s">
        <v>437</v>
      </c>
      <c r="F185" s="102" t="s">
        <v>492</v>
      </c>
      <c r="G185" s="69"/>
      <c r="H185" s="70"/>
      <c r="I185" s="70"/>
      <c r="J185" s="70"/>
      <c r="K185" s="161" t="s">
        <v>493</v>
      </c>
      <c r="L185" s="162"/>
      <c r="M185" s="163"/>
      <c r="N185" t="s">
        <v>494</v>
      </c>
    </row>
    <row r="186" spans="1:14" ht="20.100000000000001" customHeight="1">
      <c r="A186" s="65">
        <v>6</v>
      </c>
      <c r="B186" s="100">
        <v>1921521396</v>
      </c>
      <c r="C186" s="67" t="s">
        <v>291</v>
      </c>
      <c r="D186" s="68" t="s">
        <v>77</v>
      </c>
      <c r="E186" s="102" t="s">
        <v>437</v>
      </c>
      <c r="F186" s="102" t="s">
        <v>492</v>
      </c>
      <c r="G186" s="69"/>
      <c r="H186" s="70"/>
      <c r="I186" s="70"/>
      <c r="J186" s="70"/>
      <c r="K186" s="161" t="s">
        <v>493</v>
      </c>
      <c r="L186" s="162"/>
      <c r="M186" s="163"/>
      <c r="N186" t="s">
        <v>494</v>
      </c>
    </row>
    <row r="187" spans="1:14" ht="20.100000000000001" customHeight="1">
      <c r="A187" s="65">
        <v>7</v>
      </c>
      <c r="B187" s="100">
        <v>1920522313</v>
      </c>
      <c r="C187" s="67" t="s">
        <v>439</v>
      </c>
      <c r="D187" s="68" t="s">
        <v>203</v>
      </c>
      <c r="E187" s="102" t="s">
        <v>437</v>
      </c>
      <c r="F187" s="102" t="s">
        <v>492</v>
      </c>
      <c r="G187" s="69"/>
      <c r="H187" s="70"/>
      <c r="I187" s="70"/>
      <c r="J187" s="70"/>
      <c r="K187" s="161" t="s">
        <v>493</v>
      </c>
      <c r="L187" s="162"/>
      <c r="M187" s="163"/>
      <c r="N187" t="s">
        <v>494</v>
      </c>
    </row>
    <row r="188" spans="1:14" ht="20.100000000000001" customHeight="1">
      <c r="A188" s="65">
        <v>8</v>
      </c>
      <c r="B188" s="100">
        <v>1921524458</v>
      </c>
      <c r="C188" s="67" t="s">
        <v>365</v>
      </c>
      <c r="D188" s="68" t="s">
        <v>79</v>
      </c>
      <c r="E188" s="102" t="s">
        <v>437</v>
      </c>
      <c r="F188" s="102" t="s">
        <v>492</v>
      </c>
      <c r="G188" s="69"/>
      <c r="H188" s="70"/>
      <c r="I188" s="70"/>
      <c r="J188" s="70"/>
      <c r="K188" s="161" t="s">
        <v>493</v>
      </c>
      <c r="L188" s="162"/>
      <c r="M188" s="163"/>
      <c r="N188" t="s">
        <v>494</v>
      </c>
    </row>
    <row r="189" spans="1:14" ht="20.100000000000001" customHeight="1">
      <c r="A189" s="65">
        <v>9</v>
      </c>
      <c r="B189" s="100">
        <v>1921528378</v>
      </c>
      <c r="C189" s="67" t="s">
        <v>96</v>
      </c>
      <c r="D189" s="68" t="s">
        <v>79</v>
      </c>
      <c r="E189" s="102" t="s">
        <v>437</v>
      </c>
      <c r="F189" s="102" t="s">
        <v>492</v>
      </c>
      <c r="G189" s="69"/>
      <c r="H189" s="70"/>
      <c r="I189" s="70"/>
      <c r="J189" s="70"/>
      <c r="K189" s="161" t="s">
        <v>493</v>
      </c>
      <c r="L189" s="162"/>
      <c r="M189" s="163"/>
      <c r="N189" t="s">
        <v>494</v>
      </c>
    </row>
    <row r="190" spans="1:14" ht="20.100000000000001" customHeight="1">
      <c r="A190" s="65">
        <v>10</v>
      </c>
      <c r="B190" s="100">
        <v>1920524293</v>
      </c>
      <c r="C190" s="67" t="s">
        <v>206</v>
      </c>
      <c r="D190" s="68" t="s">
        <v>114</v>
      </c>
      <c r="E190" s="102" t="s">
        <v>437</v>
      </c>
      <c r="F190" s="102" t="s">
        <v>492</v>
      </c>
      <c r="G190" s="69"/>
      <c r="H190" s="70"/>
      <c r="I190" s="70"/>
      <c r="J190" s="70"/>
      <c r="K190" s="161" t="s">
        <v>493</v>
      </c>
      <c r="L190" s="162"/>
      <c r="M190" s="163"/>
      <c r="N190" t="s">
        <v>494</v>
      </c>
    </row>
    <row r="191" spans="1:14" ht="20.100000000000001" customHeight="1">
      <c r="A191" s="65">
        <v>11</v>
      </c>
      <c r="B191" s="100">
        <v>1920524641</v>
      </c>
      <c r="C191" s="67" t="s">
        <v>440</v>
      </c>
      <c r="D191" s="68" t="s">
        <v>83</v>
      </c>
      <c r="E191" s="102" t="s">
        <v>437</v>
      </c>
      <c r="F191" s="102" t="s">
        <v>492</v>
      </c>
      <c r="G191" s="69"/>
      <c r="H191" s="70"/>
      <c r="I191" s="70"/>
      <c r="J191" s="70"/>
      <c r="K191" s="161" t="s">
        <v>493</v>
      </c>
      <c r="L191" s="162"/>
      <c r="M191" s="163"/>
      <c r="N191" t="s">
        <v>494</v>
      </c>
    </row>
    <row r="192" spans="1:14" ht="20.100000000000001" customHeight="1">
      <c r="A192" s="65">
        <v>12</v>
      </c>
      <c r="B192" s="100">
        <v>1920524403</v>
      </c>
      <c r="C192" s="67" t="s">
        <v>441</v>
      </c>
      <c r="D192" s="68" t="s">
        <v>117</v>
      </c>
      <c r="E192" s="102" t="s">
        <v>437</v>
      </c>
      <c r="F192" s="102" t="s">
        <v>492</v>
      </c>
      <c r="G192" s="69"/>
      <c r="H192" s="70"/>
      <c r="I192" s="70"/>
      <c r="J192" s="70"/>
      <c r="K192" s="161" t="s">
        <v>493</v>
      </c>
      <c r="L192" s="162"/>
      <c r="M192" s="163"/>
      <c r="N192" t="s">
        <v>494</v>
      </c>
    </row>
    <row r="193" spans="1:14" ht="20.100000000000001" customHeight="1">
      <c r="A193" s="65">
        <v>13</v>
      </c>
      <c r="B193" s="100">
        <v>1920528302</v>
      </c>
      <c r="C193" s="67" t="s">
        <v>284</v>
      </c>
      <c r="D193" s="68" t="s">
        <v>117</v>
      </c>
      <c r="E193" s="102" t="s">
        <v>437</v>
      </c>
      <c r="F193" s="102" t="s">
        <v>492</v>
      </c>
      <c r="G193" s="69"/>
      <c r="H193" s="70"/>
      <c r="I193" s="70"/>
      <c r="J193" s="70"/>
      <c r="K193" s="161" t="s">
        <v>493</v>
      </c>
      <c r="L193" s="162"/>
      <c r="M193" s="163"/>
      <c r="N193" t="s">
        <v>494</v>
      </c>
    </row>
    <row r="194" spans="1:14" ht="20.100000000000001" customHeight="1">
      <c r="A194" s="65">
        <v>14</v>
      </c>
      <c r="B194" s="100">
        <v>1920528387</v>
      </c>
      <c r="C194" s="67" t="s">
        <v>82</v>
      </c>
      <c r="D194" s="68" t="s">
        <v>85</v>
      </c>
      <c r="E194" s="102" t="s">
        <v>437</v>
      </c>
      <c r="F194" s="102" t="s">
        <v>492</v>
      </c>
      <c r="G194" s="69"/>
      <c r="H194" s="70"/>
      <c r="I194" s="70"/>
      <c r="J194" s="70"/>
      <c r="K194" s="161" t="s">
        <v>493</v>
      </c>
      <c r="L194" s="162"/>
      <c r="M194" s="163"/>
      <c r="N194" t="s">
        <v>494</v>
      </c>
    </row>
    <row r="195" spans="1:14" ht="20.100000000000001" customHeight="1">
      <c r="A195" s="65">
        <v>15</v>
      </c>
      <c r="B195" s="100">
        <v>1921524508</v>
      </c>
      <c r="C195" s="67" t="s">
        <v>228</v>
      </c>
      <c r="D195" s="68" t="s">
        <v>86</v>
      </c>
      <c r="E195" s="102" t="s">
        <v>437</v>
      </c>
      <c r="F195" s="102" t="s">
        <v>492</v>
      </c>
      <c r="G195" s="69"/>
      <c r="H195" s="70"/>
      <c r="I195" s="70"/>
      <c r="J195" s="70"/>
      <c r="K195" s="161" t="s">
        <v>493</v>
      </c>
      <c r="L195" s="162"/>
      <c r="M195" s="163"/>
      <c r="N195" t="s">
        <v>494</v>
      </c>
    </row>
    <row r="196" spans="1:14" ht="20.100000000000001" customHeight="1">
      <c r="A196" s="65">
        <v>16</v>
      </c>
      <c r="B196" s="100">
        <v>1921524680</v>
      </c>
      <c r="C196" s="67" t="s">
        <v>275</v>
      </c>
      <c r="D196" s="68" t="s">
        <v>87</v>
      </c>
      <c r="E196" s="102" t="s">
        <v>437</v>
      </c>
      <c r="F196" s="102" t="s">
        <v>492</v>
      </c>
      <c r="G196" s="69"/>
      <c r="H196" s="70"/>
      <c r="I196" s="70"/>
      <c r="J196" s="70"/>
      <c r="K196" s="161" t="s">
        <v>493</v>
      </c>
      <c r="L196" s="162"/>
      <c r="M196" s="163"/>
      <c r="N196" t="s">
        <v>494</v>
      </c>
    </row>
    <row r="197" spans="1:14" ht="20.100000000000001" customHeight="1">
      <c r="A197" s="65">
        <v>17</v>
      </c>
      <c r="B197" s="100">
        <v>1920524503</v>
      </c>
      <c r="C197" s="67" t="s">
        <v>195</v>
      </c>
      <c r="D197" s="68" t="s">
        <v>190</v>
      </c>
      <c r="E197" s="102" t="s">
        <v>437</v>
      </c>
      <c r="F197" s="102" t="s">
        <v>492</v>
      </c>
      <c r="G197" s="69"/>
      <c r="H197" s="70"/>
      <c r="I197" s="70"/>
      <c r="J197" s="70"/>
      <c r="K197" s="161" t="s">
        <v>493</v>
      </c>
      <c r="L197" s="162"/>
      <c r="M197" s="163"/>
      <c r="N197" t="s">
        <v>494</v>
      </c>
    </row>
    <row r="198" spans="1:14" ht="20.100000000000001" customHeight="1">
      <c r="A198" s="65">
        <v>18</v>
      </c>
      <c r="B198" s="100">
        <v>1920524400</v>
      </c>
      <c r="C198" s="67" t="s">
        <v>274</v>
      </c>
      <c r="D198" s="68" t="s">
        <v>120</v>
      </c>
      <c r="E198" s="102" t="s">
        <v>437</v>
      </c>
      <c r="F198" s="102" t="s">
        <v>492</v>
      </c>
      <c r="G198" s="69"/>
      <c r="H198" s="70"/>
      <c r="I198" s="70"/>
      <c r="J198" s="70"/>
      <c r="K198" s="161" t="s">
        <v>493</v>
      </c>
      <c r="L198" s="162"/>
      <c r="M198" s="163"/>
      <c r="N198" t="s">
        <v>494</v>
      </c>
    </row>
    <row r="199" spans="1:14" ht="20.100000000000001" customHeight="1">
      <c r="A199" s="65">
        <v>19</v>
      </c>
      <c r="B199" s="100">
        <v>1921524336</v>
      </c>
      <c r="C199" s="67" t="s">
        <v>442</v>
      </c>
      <c r="D199" s="68" t="s">
        <v>143</v>
      </c>
      <c r="E199" s="102" t="s">
        <v>437</v>
      </c>
      <c r="F199" s="102" t="s">
        <v>492</v>
      </c>
      <c r="G199" s="69"/>
      <c r="H199" s="70"/>
      <c r="I199" s="70"/>
      <c r="J199" s="70"/>
      <c r="K199" s="161" t="s">
        <v>493</v>
      </c>
      <c r="L199" s="162"/>
      <c r="M199" s="163"/>
      <c r="N199" t="s">
        <v>494</v>
      </c>
    </row>
    <row r="200" spans="1:14" ht="20.100000000000001" customHeight="1">
      <c r="A200" s="65">
        <v>20</v>
      </c>
      <c r="B200" s="100">
        <v>1920524494</v>
      </c>
      <c r="C200" s="67" t="s">
        <v>443</v>
      </c>
      <c r="D200" s="68" t="s">
        <v>276</v>
      </c>
      <c r="E200" s="102" t="s">
        <v>437</v>
      </c>
      <c r="F200" s="102" t="s">
        <v>492</v>
      </c>
      <c r="G200" s="69"/>
      <c r="H200" s="70"/>
      <c r="I200" s="70"/>
      <c r="J200" s="70"/>
      <c r="K200" s="161" t="s">
        <v>493</v>
      </c>
      <c r="L200" s="162"/>
      <c r="M200" s="163"/>
      <c r="N200" t="s">
        <v>494</v>
      </c>
    </row>
    <row r="201" spans="1:14" ht="20.100000000000001" customHeight="1">
      <c r="A201" s="65">
        <v>21</v>
      </c>
      <c r="B201" s="100">
        <v>1921524800</v>
      </c>
      <c r="C201" s="67" t="s">
        <v>444</v>
      </c>
      <c r="D201" s="68" t="s">
        <v>245</v>
      </c>
      <c r="E201" s="102" t="s">
        <v>437</v>
      </c>
      <c r="F201" s="102" t="s">
        <v>492</v>
      </c>
      <c r="G201" s="69"/>
      <c r="H201" s="70"/>
      <c r="I201" s="70"/>
      <c r="J201" s="70"/>
      <c r="K201" s="161" t="s">
        <v>493</v>
      </c>
      <c r="L201" s="162"/>
      <c r="M201" s="163"/>
      <c r="N201" t="s">
        <v>494</v>
      </c>
    </row>
    <row r="202" spans="1:14" ht="20.100000000000001" customHeight="1">
      <c r="A202" s="65">
        <v>22</v>
      </c>
      <c r="B202" s="100">
        <v>1920524810</v>
      </c>
      <c r="C202" s="67" t="s">
        <v>308</v>
      </c>
      <c r="D202" s="68" t="s">
        <v>210</v>
      </c>
      <c r="E202" s="102" t="s">
        <v>437</v>
      </c>
      <c r="F202" s="102" t="s">
        <v>492</v>
      </c>
      <c r="G202" s="69"/>
      <c r="H202" s="70"/>
      <c r="I202" s="70"/>
      <c r="J202" s="70"/>
      <c r="K202" s="161" t="s">
        <v>493</v>
      </c>
      <c r="L202" s="162"/>
      <c r="M202" s="163"/>
      <c r="N202" t="s">
        <v>494</v>
      </c>
    </row>
    <row r="203" spans="1:14" ht="20.100000000000001" customHeight="1">
      <c r="A203" s="65">
        <v>23</v>
      </c>
      <c r="B203" s="100">
        <v>1920524616</v>
      </c>
      <c r="C203" s="67" t="s">
        <v>230</v>
      </c>
      <c r="D203" s="68" t="s">
        <v>196</v>
      </c>
      <c r="E203" s="102" t="s">
        <v>437</v>
      </c>
      <c r="F203" s="102" t="s">
        <v>492</v>
      </c>
      <c r="G203" s="69"/>
      <c r="H203" s="70"/>
      <c r="I203" s="70"/>
      <c r="J203" s="70"/>
      <c r="K203" s="161" t="s">
        <v>493</v>
      </c>
      <c r="L203" s="162"/>
      <c r="M203" s="163"/>
      <c r="N203" t="s">
        <v>494</v>
      </c>
    </row>
    <row r="204" spans="1:14" ht="20.100000000000001" customHeight="1">
      <c r="A204" s="65">
        <v>24</v>
      </c>
      <c r="B204" s="100">
        <v>1920524324</v>
      </c>
      <c r="C204" s="67" t="s">
        <v>445</v>
      </c>
      <c r="D204" s="68" t="s">
        <v>147</v>
      </c>
      <c r="E204" s="102" t="s">
        <v>437</v>
      </c>
      <c r="F204" s="102" t="s">
        <v>492</v>
      </c>
      <c r="G204" s="69"/>
      <c r="H204" s="70"/>
      <c r="I204" s="70"/>
      <c r="J204" s="70"/>
      <c r="K204" s="161" t="s">
        <v>493</v>
      </c>
      <c r="L204" s="162"/>
      <c r="M204" s="163"/>
      <c r="N204" t="s">
        <v>494</v>
      </c>
    </row>
    <row r="205" spans="1:14" ht="20.100000000000001" customHeight="1">
      <c r="A205" s="65">
        <v>25</v>
      </c>
      <c r="B205" s="100">
        <v>1920528350</v>
      </c>
      <c r="C205" s="67" t="s">
        <v>446</v>
      </c>
      <c r="D205" s="68" t="s">
        <v>124</v>
      </c>
      <c r="E205" s="102" t="s">
        <v>437</v>
      </c>
      <c r="F205" s="102" t="s">
        <v>492</v>
      </c>
      <c r="G205" s="69"/>
      <c r="H205" s="70"/>
      <c r="I205" s="70"/>
      <c r="J205" s="70"/>
      <c r="K205" s="161" t="s">
        <v>493</v>
      </c>
      <c r="L205" s="162"/>
      <c r="M205" s="163"/>
      <c r="N205" t="s">
        <v>494</v>
      </c>
    </row>
    <row r="206" spans="1:14" ht="20.100000000000001" customHeight="1">
      <c r="A206" s="65">
        <v>26</v>
      </c>
      <c r="B206" s="100">
        <v>1921524473</v>
      </c>
      <c r="C206" s="67" t="s">
        <v>96</v>
      </c>
      <c r="D206" s="68" t="s">
        <v>214</v>
      </c>
      <c r="E206" s="102" t="s">
        <v>437</v>
      </c>
      <c r="F206" s="102" t="s">
        <v>492</v>
      </c>
      <c r="G206" s="69"/>
      <c r="H206" s="70"/>
      <c r="I206" s="70"/>
      <c r="J206" s="70"/>
      <c r="K206" s="161" t="s">
        <v>493</v>
      </c>
      <c r="L206" s="162"/>
      <c r="M206" s="163"/>
      <c r="N206" t="s">
        <v>494</v>
      </c>
    </row>
    <row r="207" spans="1:14" ht="20.100000000000001" customHeight="1">
      <c r="A207" s="65">
        <v>27</v>
      </c>
      <c r="B207" s="100">
        <v>1920524489</v>
      </c>
      <c r="C207" s="67" t="s">
        <v>368</v>
      </c>
      <c r="D207" s="68" t="s">
        <v>149</v>
      </c>
      <c r="E207" s="102" t="s">
        <v>437</v>
      </c>
      <c r="F207" s="102" t="s">
        <v>492</v>
      </c>
      <c r="G207" s="69"/>
      <c r="H207" s="70"/>
      <c r="I207" s="70"/>
      <c r="J207" s="70"/>
      <c r="K207" s="161" t="s">
        <v>493</v>
      </c>
      <c r="L207" s="162"/>
      <c r="M207" s="163"/>
      <c r="N207" t="s">
        <v>494</v>
      </c>
    </row>
    <row r="209" spans="1:14" s="56" customFormat="1">
      <c r="B209" s="174" t="s">
        <v>57</v>
      </c>
      <c r="C209" s="174"/>
      <c r="D209" s="57"/>
      <c r="E209" s="158" t="s">
        <v>58</v>
      </c>
      <c r="F209" s="158"/>
      <c r="G209" s="158"/>
      <c r="H209" s="158"/>
      <c r="I209" s="158"/>
      <c r="J209" s="158"/>
      <c r="K209" s="58" t="s">
        <v>484</v>
      </c>
    </row>
    <row r="210" spans="1:14" s="56" customFormat="1">
      <c r="B210" s="174" t="s">
        <v>59</v>
      </c>
      <c r="C210" s="174"/>
      <c r="D210" s="59" t="s">
        <v>503</v>
      </c>
      <c r="E210" s="158" t="s">
        <v>488</v>
      </c>
      <c r="F210" s="158"/>
      <c r="G210" s="158"/>
      <c r="H210" s="158"/>
      <c r="I210" s="158"/>
      <c r="J210" s="158"/>
      <c r="K210" s="60" t="s">
        <v>60</v>
      </c>
      <c r="L210" s="61" t="s">
        <v>61</v>
      </c>
      <c r="M210" s="61">
        <v>1</v>
      </c>
    </row>
    <row r="211" spans="1:14" s="62" customFormat="1" ht="18.75" customHeight="1">
      <c r="B211" s="63" t="s">
        <v>489</v>
      </c>
      <c r="C211" s="159" t="s">
        <v>490</v>
      </c>
      <c r="D211" s="159"/>
      <c r="E211" s="159"/>
      <c r="F211" s="159"/>
      <c r="G211" s="159"/>
      <c r="H211" s="159"/>
      <c r="I211" s="159"/>
      <c r="J211" s="159"/>
      <c r="K211" s="60" t="s">
        <v>62</v>
      </c>
      <c r="L211" s="60" t="s">
        <v>61</v>
      </c>
      <c r="M211" s="60">
        <v>1</v>
      </c>
    </row>
    <row r="212" spans="1:14" s="62" customFormat="1" ht="18.75" customHeight="1">
      <c r="A212" s="160" t="s">
        <v>504</v>
      </c>
      <c r="B212" s="160"/>
      <c r="C212" s="160"/>
      <c r="D212" s="160"/>
      <c r="E212" s="160"/>
      <c r="F212" s="160"/>
      <c r="G212" s="160"/>
      <c r="H212" s="160"/>
      <c r="I212" s="160"/>
      <c r="J212" s="160"/>
      <c r="K212" s="60" t="s">
        <v>63</v>
      </c>
      <c r="L212" s="60" t="s">
        <v>61</v>
      </c>
      <c r="M212" s="60">
        <v>1</v>
      </c>
    </row>
    <row r="213" spans="1:14" ht="9" customHeight="1"/>
    <row r="214" spans="1:14" ht="15" customHeight="1">
      <c r="A214" s="154" t="s">
        <v>4</v>
      </c>
      <c r="B214" s="155" t="s">
        <v>64</v>
      </c>
      <c r="C214" s="156" t="s">
        <v>9</v>
      </c>
      <c r="D214" s="157" t="s">
        <v>10</v>
      </c>
      <c r="E214" s="155" t="s">
        <v>75</v>
      </c>
      <c r="F214" s="155" t="s">
        <v>76</v>
      </c>
      <c r="G214" s="155" t="s">
        <v>66</v>
      </c>
      <c r="H214" s="155" t="s">
        <v>67</v>
      </c>
      <c r="I214" s="164" t="s">
        <v>56</v>
      </c>
      <c r="J214" s="164"/>
      <c r="K214" s="165" t="s">
        <v>68</v>
      </c>
      <c r="L214" s="166"/>
      <c r="M214" s="167"/>
    </row>
    <row r="215" spans="1:14" ht="27" customHeight="1">
      <c r="A215" s="154"/>
      <c r="B215" s="154"/>
      <c r="C215" s="156"/>
      <c r="D215" s="157"/>
      <c r="E215" s="154"/>
      <c r="F215" s="154"/>
      <c r="G215" s="154"/>
      <c r="H215" s="154"/>
      <c r="I215" s="64" t="s">
        <v>69</v>
      </c>
      <c r="J215" s="64" t="s">
        <v>70</v>
      </c>
      <c r="K215" s="168"/>
      <c r="L215" s="169"/>
      <c r="M215" s="170"/>
    </row>
    <row r="216" spans="1:14" ht="20.100000000000001" customHeight="1">
      <c r="A216" s="65">
        <v>1</v>
      </c>
      <c r="B216" s="100">
        <v>1920524264</v>
      </c>
      <c r="C216" s="67" t="s">
        <v>118</v>
      </c>
      <c r="D216" s="68" t="s">
        <v>222</v>
      </c>
      <c r="E216" s="102" t="s">
        <v>437</v>
      </c>
      <c r="F216" s="102" t="s">
        <v>492</v>
      </c>
      <c r="G216" s="69"/>
      <c r="H216" s="70"/>
      <c r="I216" s="70"/>
      <c r="J216" s="70"/>
      <c r="K216" s="171" t="s">
        <v>493</v>
      </c>
      <c r="L216" s="172"/>
      <c r="M216" s="173"/>
      <c r="N216" t="s">
        <v>494</v>
      </c>
    </row>
    <row r="217" spans="1:14" ht="20.100000000000001" customHeight="1">
      <c r="A217" s="65">
        <v>2</v>
      </c>
      <c r="B217" s="100">
        <v>1921524477</v>
      </c>
      <c r="C217" s="67" t="s">
        <v>162</v>
      </c>
      <c r="D217" s="68" t="s">
        <v>163</v>
      </c>
      <c r="E217" s="102" t="s">
        <v>437</v>
      </c>
      <c r="F217" s="102" t="s">
        <v>492</v>
      </c>
      <c r="G217" s="69"/>
      <c r="H217" s="70"/>
      <c r="I217" s="70"/>
      <c r="J217" s="70"/>
      <c r="K217" s="161" t="s">
        <v>493</v>
      </c>
      <c r="L217" s="162"/>
      <c r="M217" s="163"/>
      <c r="N217" t="s">
        <v>494</v>
      </c>
    </row>
    <row r="218" spans="1:14" ht="20.100000000000001" customHeight="1">
      <c r="A218" s="65">
        <v>3</v>
      </c>
      <c r="B218" s="100">
        <v>1921524560</v>
      </c>
      <c r="C218" s="67" t="s">
        <v>447</v>
      </c>
      <c r="D218" s="68" t="s">
        <v>129</v>
      </c>
      <c r="E218" s="102" t="s">
        <v>437</v>
      </c>
      <c r="F218" s="102" t="s">
        <v>492</v>
      </c>
      <c r="G218" s="69"/>
      <c r="H218" s="70"/>
      <c r="I218" s="70"/>
      <c r="J218" s="70"/>
      <c r="K218" s="161" t="s">
        <v>493</v>
      </c>
      <c r="L218" s="162"/>
      <c r="M218" s="163"/>
      <c r="N218" t="s">
        <v>494</v>
      </c>
    </row>
    <row r="219" spans="1:14" ht="20.100000000000001" customHeight="1">
      <c r="A219" s="65">
        <v>4</v>
      </c>
      <c r="B219" s="100">
        <v>1920524339</v>
      </c>
      <c r="C219" s="67" t="s">
        <v>281</v>
      </c>
      <c r="D219" s="68" t="s">
        <v>198</v>
      </c>
      <c r="E219" s="102" t="s">
        <v>437</v>
      </c>
      <c r="F219" s="102" t="s">
        <v>492</v>
      </c>
      <c r="G219" s="69"/>
      <c r="H219" s="70"/>
      <c r="I219" s="70"/>
      <c r="J219" s="70"/>
      <c r="K219" s="161" t="s">
        <v>493</v>
      </c>
      <c r="L219" s="162"/>
      <c r="M219" s="163"/>
      <c r="N219" t="s">
        <v>494</v>
      </c>
    </row>
    <row r="220" spans="1:14" ht="20.100000000000001" customHeight="1">
      <c r="A220" s="65">
        <v>5</v>
      </c>
      <c r="B220" s="100">
        <v>1920524901</v>
      </c>
      <c r="C220" s="67" t="s">
        <v>123</v>
      </c>
      <c r="D220" s="68" t="s">
        <v>131</v>
      </c>
      <c r="E220" s="102" t="s">
        <v>437</v>
      </c>
      <c r="F220" s="102" t="s">
        <v>492</v>
      </c>
      <c r="G220" s="69"/>
      <c r="H220" s="70"/>
      <c r="I220" s="70"/>
      <c r="J220" s="70"/>
      <c r="K220" s="161" t="s">
        <v>493</v>
      </c>
      <c r="L220" s="162"/>
      <c r="M220" s="163"/>
      <c r="N220" t="s">
        <v>494</v>
      </c>
    </row>
    <row r="221" spans="1:14" ht="20.100000000000001" customHeight="1">
      <c r="A221" s="65">
        <v>6</v>
      </c>
      <c r="B221" s="100">
        <v>1921529538</v>
      </c>
      <c r="C221" s="67" t="s">
        <v>448</v>
      </c>
      <c r="D221" s="68" t="s">
        <v>132</v>
      </c>
      <c r="E221" s="102" t="s">
        <v>437</v>
      </c>
      <c r="F221" s="102" t="s">
        <v>492</v>
      </c>
      <c r="G221" s="69"/>
      <c r="H221" s="70"/>
      <c r="I221" s="70"/>
      <c r="J221" s="70"/>
      <c r="K221" s="161" t="s">
        <v>493</v>
      </c>
      <c r="L221" s="162"/>
      <c r="M221" s="163"/>
      <c r="N221" t="s">
        <v>494</v>
      </c>
    </row>
    <row r="222" spans="1:14" ht="20.100000000000001" customHeight="1">
      <c r="A222" s="65">
        <v>7</v>
      </c>
      <c r="B222" s="100">
        <v>1920528998</v>
      </c>
      <c r="C222" s="67" t="s">
        <v>178</v>
      </c>
      <c r="D222" s="68" t="s">
        <v>174</v>
      </c>
      <c r="E222" s="102" t="s">
        <v>437</v>
      </c>
      <c r="F222" s="102" t="s">
        <v>492</v>
      </c>
      <c r="G222" s="69"/>
      <c r="H222" s="70"/>
      <c r="I222" s="70"/>
      <c r="J222" s="70"/>
      <c r="K222" s="161" t="s">
        <v>493</v>
      </c>
      <c r="L222" s="162"/>
      <c r="M222" s="163"/>
      <c r="N222" t="s">
        <v>494</v>
      </c>
    </row>
    <row r="223" spans="1:14" ht="20.100000000000001" customHeight="1">
      <c r="A223" s="65">
        <v>8</v>
      </c>
      <c r="B223" s="100">
        <v>1921524793</v>
      </c>
      <c r="C223" s="67" t="s">
        <v>346</v>
      </c>
      <c r="D223" s="68" t="s">
        <v>176</v>
      </c>
      <c r="E223" s="102" t="s">
        <v>437</v>
      </c>
      <c r="F223" s="102" t="s">
        <v>492</v>
      </c>
      <c r="G223" s="69"/>
      <c r="H223" s="70"/>
      <c r="I223" s="70"/>
      <c r="J223" s="70"/>
      <c r="K223" s="161" t="s">
        <v>493</v>
      </c>
      <c r="L223" s="162"/>
      <c r="M223" s="163"/>
      <c r="N223" t="s">
        <v>494</v>
      </c>
    </row>
    <row r="224" spans="1:14" ht="20.100000000000001" customHeight="1">
      <c r="A224" s="65">
        <v>9</v>
      </c>
      <c r="B224" s="100">
        <v>1920524440</v>
      </c>
      <c r="C224" s="67" t="s">
        <v>449</v>
      </c>
      <c r="D224" s="68" t="s">
        <v>135</v>
      </c>
      <c r="E224" s="102" t="s">
        <v>437</v>
      </c>
      <c r="F224" s="102" t="s">
        <v>492</v>
      </c>
      <c r="G224" s="69"/>
      <c r="H224" s="70"/>
      <c r="I224" s="70"/>
      <c r="J224" s="70"/>
      <c r="K224" s="161" t="s">
        <v>493</v>
      </c>
      <c r="L224" s="162"/>
      <c r="M224" s="163"/>
      <c r="N224" t="s">
        <v>494</v>
      </c>
    </row>
    <row r="225" spans="1:14" ht="20.100000000000001" customHeight="1">
      <c r="A225" s="65">
        <v>10</v>
      </c>
      <c r="B225" s="100">
        <v>1920528392</v>
      </c>
      <c r="C225" s="67" t="s">
        <v>118</v>
      </c>
      <c r="D225" s="68" t="s">
        <v>135</v>
      </c>
      <c r="E225" s="102" t="s">
        <v>437</v>
      </c>
      <c r="F225" s="102" t="s">
        <v>492</v>
      </c>
      <c r="G225" s="69"/>
      <c r="H225" s="70"/>
      <c r="I225" s="70"/>
      <c r="J225" s="70"/>
      <c r="K225" s="161" t="s">
        <v>493</v>
      </c>
      <c r="L225" s="162"/>
      <c r="M225" s="163"/>
      <c r="N225" t="s">
        <v>494</v>
      </c>
    </row>
    <row r="226" spans="1:14" ht="20.100000000000001" customHeight="1">
      <c r="A226" s="65">
        <v>11</v>
      </c>
      <c r="B226" s="100">
        <v>1920524752</v>
      </c>
      <c r="C226" s="67" t="s">
        <v>88</v>
      </c>
      <c r="D226" s="68" t="s">
        <v>450</v>
      </c>
      <c r="E226" s="102" t="s">
        <v>437</v>
      </c>
      <c r="F226" s="102" t="s">
        <v>492</v>
      </c>
      <c r="G226" s="69"/>
      <c r="H226" s="70"/>
      <c r="I226" s="70"/>
      <c r="J226" s="70"/>
      <c r="K226" s="161" t="s">
        <v>493</v>
      </c>
      <c r="L226" s="162"/>
      <c r="M226" s="163"/>
      <c r="N226" t="s">
        <v>494</v>
      </c>
    </row>
    <row r="227" spans="1:14" ht="20.100000000000001" customHeight="1">
      <c r="A227" s="65">
        <v>12</v>
      </c>
      <c r="B227" s="100">
        <v>1920524803</v>
      </c>
      <c r="C227" s="67" t="s">
        <v>292</v>
      </c>
      <c r="D227" s="68" t="s">
        <v>138</v>
      </c>
      <c r="E227" s="102" t="s">
        <v>437</v>
      </c>
      <c r="F227" s="102" t="s">
        <v>492</v>
      </c>
      <c r="G227" s="69"/>
      <c r="H227" s="70"/>
      <c r="I227" s="70"/>
      <c r="J227" s="70"/>
      <c r="K227" s="161" t="s">
        <v>493</v>
      </c>
      <c r="L227" s="162"/>
      <c r="M227" s="163"/>
      <c r="N227" t="s">
        <v>494</v>
      </c>
    </row>
    <row r="228" spans="1:14" ht="20.100000000000001" customHeight="1">
      <c r="A228" s="65">
        <v>13</v>
      </c>
      <c r="B228" s="100">
        <v>1921524474</v>
      </c>
      <c r="C228" s="67" t="s">
        <v>96</v>
      </c>
      <c r="D228" s="68" t="s">
        <v>220</v>
      </c>
      <c r="E228" s="102" t="s">
        <v>437</v>
      </c>
      <c r="F228" s="102" t="s">
        <v>492</v>
      </c>
      <c r="G228" s="69"/>
      <c r="H228" s="70"/>
      <c r="I228" s="70"/>
      <c r="J228" s="70"/>
      <c r="K228" s="161" t="s">
        <v>493</v>
      </c>
      <c r="L228" s="162"/>
      <c r="M228" s="163"/>
      <c r="N228" t="s">
        <v>494</v>
      </c>
    </row>
    <row r="229" spans="1:14" ht="20.100000000000001" customHeight="1">
      <c r="A229" s="65">
        <v>14</v>
      </c>
      <c r="B229" s="100">
        <v>1920524298</v>
      </c>
      <c r="C229" s="67" t="s">
        <v>317</v>
      </c>
      <c r="D229" s="68" t="s">
        <v>109</v>
      </c>
      <c r="E229" s="102" t="s">
        <v>451</v>
      </c>
      <c r="F229" s="102" t="s">
        <v>492</v>
      </c>
      <c r="G229" s="69"/>
      <c r="H229" s="70"/>
      <c r="I229" s="70"/>
      <c r="J229" s="70"/>
      <c r="K229" s="161" t="s">
        <v>493</v>
      </c>
      <c r="L229" s="162"/>
      <c r="M229" s="163"/>
      <c r="N229" t="s">
        <v>494</v>
      </c>
    </row>
    <row r="230" spans="1:14" ht="20.100000000000001" customHeight="1">
      <c r="A230" s="65">
        <v>15</v>
      </c>
      <c r="B230" s="100">
        <v>1920528280</v>
      </c>
      <c r="C230" s="67" t="s">
        <v>452</v>
      </c>
      <c r="D230" s="68" t="s">
        <v>110</v>
      </c>
      <c r="E230" s="102" t="s">
        <v>451</v>
      </c>
      <c r="F230" s="102" t="s">
        <v>492</v>
      </c>
      <c r="G230" s="69"/>
      <c r="H230" s="70"/>
      <c r="I230" s="70"/>
      <c r="J230" s="70"/>
      <c r="K230" s="161" t="s">
        <v>493</v>
      </c>
      <c r="L230" s="162"/>
      <c r="M230" s="163"/>
      <c r="N230" t="s">
        <v>494</v>
      </c>
    </row>
    <row r="231" spans="1:14" ht="20.100000000000001" customHeight="1">
      <c r="A231" s="65">
        <v>16</v>
      </c>
      <c r="B231" s="100">
        <v>1920529050</v>
      </c>
      <c r="C231" s="67" t="s">
        <v>453</v>
      </c>
      <c r="D231" s="68" t="s">
        <v>157</v>
      </c>
      <c r="E231" s="102" t="s">
        <v>451</v>
      </c>
      <c r="F231" s="102" t="s">
        <v>492</v>
      </c>
      <c r="G231" s="69"/>
      <c r="H231" s="70"/>
      <c r="I231" s="70"/>
      <c r="J231" s="70"/>
      <c r="K231" s="161" t="s">
        <v>493</v>
      </c>
      <c r="L231" s="162"/>
      <c r="M231" s="163"/>
      <c r="N231" t="s">
        <v>494</v>
      </c>
    </row>
    <row r="232" spans="1:14" ht="20.100000000000001" customHeight="1">
      <c r="A232" s="65">
        <v>17</v>
      </c>
      <c r="B232" s="100">
        <v>1921524653</v>
      </c>
      <c r="C232" s="67" t="s">
        <v>90</v>
      </c>
      <c r="D232" s="68" t="s">
        <v>187</v>
      </c>
      <c r="E232" s="102" t="s">
        <v>451</v>
      </c>
      <c r="F232" s="102" t="s">
        <v>492</v>
      </c>
      <c r="G232" s="69"/>
      <c r="H232" s="70"/>
      <c r="I232" s="70"/>
      <c r="J232" s="70"/>
      <c r="K232" s="161" t="s">
        <v>493</v>
      </c>
      <c r="L232" s="162"/>
      <c r="M232" s="163"/>
      <c r="N232" t="s">
        <v>494</v>
      </c>
    </row>
    <row r="233" spans="1:14" ht="20.100000000000001" customHeight="1">
      <c r="A233" s="65">
        <v>18</v>
      </c>
      <c r="B233" s="100">
        <v>1920533022</v>
      </c>
      <c r="C233" s="67" t="s">
        <v>244</v>
      </c>
      <c r="D233" s="68" t="s">
        <v>232</v>
      </c>
      <c r="E233" s="102" t="s">
        <v>451</v>
      </c>
      <c r="F233" s="102" t="s">
        <v>492</v>
      </c>
      <c r="G233" s="69"/>
      <c r="H233" s="70"/>
      <c r="I233" s="70"/>
      <c r="J233" s="70"/>
      <c r="K233" s="161" t="s">
        <v>493</v>
      </c>
      <c r="L233" s="162"/>
      <c r="M233" s="163"/>
      <c r="N233" t="s">
        <v>494</v>
      </c>
    </row>
    <row r="234" spans="1:14" ht="20.100000000000001" customHeight="1">
      <c r="A234" s="65">
        <v>19</v>
      </c>
      <c r="B234" s="100">
        <v>1920219178</v>
      </c>
      <c r="C234" s="67" t="s">
        <v>302</v>
      </c>
      <c r="D234" s="68" t="s">
        <v>80</v>
      </c>
      <c r="E234" s="102" t="s">
        <v>451</v>
      </c>
      <c r="F234" s="102" t="s">
        <v>505</v>
      </c>
      <c r="G234" s="69"/>
      <c r="H234" s="70"/>
      <c r="I234" s="70"/>
      <c r="J234" s="70"/>
      <c r="K234" s="161" t="s">
        <v>493</v>
      </c>
      <c r="L234" s="162"/>
      <c r="M234" s="163"/>
      <c r="N234" t="s">
        <v>494</v>
      </c>
    </row>
    <row r="235" spans="1:14" ht="20.100000000000001" customHeight="1">
      <c r="A235" s="65">
        <v>20</v>
      </c>
      <c r="B235" s="100">
        <v>1920524401</v>
      </c>
      <c r="C235" s="67" t="s">
        <v>454</v>
      </c>
      <c r="D235" s="68" t="s">
        <v>80</v>
      </c>
      <c r="E235" s="102" t="s">
        <v>451</v>
      </c>
      <c r="F235" s="102" t="s">
        <v>492</v>
      </c>
      <c r="G235" s="69"/>
      <c r="H235" s="70"/>
      <c r="I235" s="70"/>
      <c r="J235" s="70"/>
      <c r="K235" s="161" t="s">
        <v>493</v>
      </c>
      <c r="L235" s="162"/>
      <c r="M235" s="163"/>
      <c r="N235" t="s">
        <v>494</v>
      </c>
    </row>
    <row r="236" spans="1:14" ht="20.100000000000001" customHeight="1">
      <c r="A236" s="65">
        <v>21</v>
      </c>
      <c r="B236" s="100">
        <v>1920524206</v>
      </c>
      <c r="C236" s="67" t="s">
        <v>301</v>
      </c>
      <c r="D236" s="68" t="s">
        <v>116</v>
      </c>
      <c r="E236" s="102" t="s">
        <v>451</v>
      </c>
      <c r="F236" s="102" t="s">
        <v>492</v>
      </c>
      <c r="G236" s="69"/>
      <c r="H236" s="70"/>
      <c r="I236" s="70"/>
      <c r="J236" s="70"/>
      <c r="K236" s="161" t="s">
        <v>493</v>
      </c>
      <c r="L236" s="162"/>
      <c r="M236" s="163"/>
      <c r="N236" t="s">
        <v>494</v>
      </c>
    </row>
    <row r="237" spans="1:14" ht="20.100000000000001" customHeight="1">
      <c r="A237" s="65">
        <v>22</v>
      </c>
      <c r="B237" s="100">
        <v>1920219083</v>
      </c>
      <c r="C237" s="67" t="s">
        <v>311</v>
      </c>
      <c r="D237" s="68" t="s">
        <v>142</v>
      </c>
      <c r="E237" s="102" t="s">
        <v>451</v>
      </c>
      <c r="F237" s="102" t="s">
        <v>505</v>
      </c>
      <c r="G237" s="69"/>
      <c r="H237" s="70"/>
      <c r="I237" s="70"/>
      <c r="J237" s="70"/>
      <c r="K237" s="161" t="s">
        <v>493</v>
      </c>
      <c r="L237" s="162"/>
      <c r="M237" s="163"/>
      <c r="N237" t="s">
        <v>494</v>
      </c>
    </row>
    <row r="238" spans="1:14" ht="20.100000000000001" customHeight="1">
      <c r="A238" s="65">
        <v>23</v>
      </c>
      <c r="B238" s="100">
        <v>1920528947</v>
      </c>
      <c r="C238" s="67" t="s">
        <v>353</v>
      </c>
      <c r="D238" s="68" t="s">
        <v>119</v>
      </c>
      <c r="E238" s="102" t="s">
        <v>451</v>
      </c>
      <c r="F238" s="102" t="s">
        <v>492</v>
      </c>
      <c r="G238" s="69"/>
      <c r="H238" s="70"/>
      <c r="I238" s="70"/>
      <c r="J238" s="70"/>
      <c r="K238" s="161" t="s">
        <v>493</v>
      </c>
      <c r="L238" s="162"/>
      <c r="M238" s="163"/>
      <c r="N238" t="s">
        <v>494</v>
      </c>
    </row>
    <row r="239" spans="1:14" ht="20.100000000000001" customHeight="1">
      <c r="A239" s="65">
        <v>24</v>
      </c>
      <c r="B239" s="100">
        <v>1920524694</v>
      </c>
      <c r="C239" s="67" t="s">
        <v>219</v>
      </c>
      <c r="D239" s="68" t="s">
        <v>86</v>
      </c>
      <c r="E239" s="102" t="s">
        <v>451</v>
      </c>
      <c r="F239" s="102" t="s">
        <v>492</v>
      </c>
      <c r="G239" s="69"/>
      <c r="H239" s="70"/>
      <c r="I239" s="70"/>
      <c r="J239" s="70"/>
      <c r="K239" s="161" t="s">
        <v>498</v>
      </c>
      <c r="L239" s="162"/>
      <c r="M239" s="163"/>
      <c r="N239" t="s">
        <v>494</v>
      </c>
    </row>
    <row r="240" spans="1:14" ht="20.100000000000001" customHeight="1">
      <c r="A240" s="65">
        <v>25</v>
      </c>
      <c r="B240" s="100">
        <v>1921524345</v>
      </c>
      <c r="C240" s="67" t="s">
        <v>455</v>
      </c>
      <c r="D240" s="68" t="s">
        <v>212</v>
      </c>
      <c r="E240" s="102" t="s">
        <v>451</v>
      </c>
      <c r="F240" s="102" t="s">
        <v>492</v>
      </c>
      <c r="G240" s="69"/>
      <c r="H240" s="70"/>
      <c r="I240" s="70"/>
      <c r="J240" s="70"/>
      <c r="K240" s="161" t="s">
        <v>493</v>
      </c>
      <c r="L240" s="162"/>
      <c r="M240" s="163"/>
      <c r="N240" t="s">
        <v>494</v>
      </c>
    </row>
    <row r="241" spans="1:14" ht="20.100000000000001" customHeight="1">
      <c r="A241" s="65">
        <v>26</v>
      </c>
      <c r="B241" s="100">
        <v>1920524636</v>
      </c>
      <c r="C241" s="67" t="s">
        <v>348</v>
      </c>
      <c r="D241" s="68" t="s">
        <v>122</v>
      </c>
      <c r="E241" s="102" t="s">
        <v>451</v>
      </c>
      <c r="F241" s="102" t="s">
        <v>492</v>
      </c>
      <c r="G241" s="69"/>
      <c r="H241" s="70"/>
      <c r="I241" s="70"/>
      <c r="J241" s="70"/>
      <c r="K241" s="161" t="s">
        <v>493</v>
      </c>
      <c r="L241" s="162"/>
      <c r="M241" s="163"/>
      <c r="N241" t="s">
        <v>494</v>
      </c>
    </row>
    <row r="242" spans="1:14" ht="20.100000000000001" customHeight="1">
      <c r="A242" s="65">
        <v>27</v>
      </c>
      <c r="B242" s="100">
        <v>1921524607</v>
      </c>
      <c r="C242" s="67" t="s">
        <v>255</v>
      </c>
      <c r="D242" s="68" t="s">
        <v>143</v>
      </c>
      <c r="E242" s="102" t="s">
        <v>451</v>
      </c>
      <c r="F242" s="102" t="s">
        <v>492</v>
      </c>
      <c r="G242" s="69"/>
      <c r="H242" s="70"/>
      <c r="I242" s="70"/>
      <c r="J242" s="70"/>
      <c r="K242" s="161" t="s">
        <v>493</v>
      </c>
      <c r="L242" s="162"/>
      <c r="M242" s="163"/>
      <c r="N242" t="s">
        <v>494</v>
      </c>
    </row>
    <row r="243" spans="1:14" ht="20.100000000000001" customHeight="1">
      <c r="A243" s="65">
        <v>28</v>
      </c>
      <c r="B243" s="100">
        <v>1920524617</v>
      </c>
      <c r="C243" s="67" t="s">
        <v>365</v>
      </c>
      <c r="D243" s="68" t="s">
        <v>239</v>
      </c>
      <c r="E243" s="102" t="s">
        <v>451</v>
      </c>
      <c r="F243" s="102" t="s">
        <v>492</v>
      </c>
      <c r="G243" s="69"/>
      <c r="H243" s="70"/>
      <c r="I243" s="70"/>
      <c r="J243" s="70"/>
      <c r="K243" s="161" t="s">
        <v>493</v>
      </c>
      <c r="L243" s="162"/>
      <c r="M243" s="163"/>
      <c r="N243" t="s">
        <v>494</v>
      </c>
    </row>
    <row r="244" spans="1:14" ht="20.100000000000001" customHeight="1">
      <c r="A244" s="65">
        <v>29</v>
      </c>
      <c r="B244" s="100">
        <v>1920259628</v>
      </c>
      <c r="C244" s="67" t="s">
        <v>195</v>
      </c>
      <c r="D244" s="68" t="s">
        <v>210</v>
      </c>
      <c r="E244" s="102" t="s">
        <v>451</v>
      </c>
      <c r="F244" s="102" t="s">
        <v>506</v>
      </c>
      <c r="G244" s="69"/>
      <c r="H244" s="70"/>
      <c r="I244" s="70"/>
      <c r="J244" s="70"/>
      <c r="K244" s="161" t="s">
        <v>493</v>
      </c>
      <c r="L244" s="162"/>
      <c r="M244" s="163"/>
      <c r="N244" t="s">
        <v>494</v>
      </c>
    </row>
    <row r="245" spans="1:14" ht="20.100000000000001" customHeight="1">
      <c r="A245" s="72">
        <v>30</v>
      </c>
      <c r="B245" s="100">
        <v>1920524488</v>
      </c>
      <c r="C245" s="67" t="s">
        <v>456</v>
      </c>
      <c r="D245" s="68" t="s">
        <v>210</v>
      </c>
      <c r="E245" s="102" t="s">
        <v>451</v>
      </c>
      <c r="F245" s="102" t="s">
        <v>492</v>
      </c>
      <c r="G245" s="73"/>
      <c r="H245" s="74"/>
      <c r="I245" s="74"/>
      <c r="J245" s="74"/>
      <c r="K245" s="161" t="s">
        <v>493</v>
      </c>
      <c r="L245" s="162"/>
      <c r="M245" s="163"/>
      <c r="N245" t="s">
        <v>494</v>
      </c>
    </row>
    <row r="246" spans="1:14" ht="20.100000000000001" customHeight="1">
      <c r="A246" s="92">
        <v>31</v>
      </c>
      <c r="B246" s="101">
        <v>1920529581</v>
      </c>
      <c r="C246" s="94" t="s">
        <v>93</v>
      </c>
      <c r="D246" s="95" t="s">
        <v>196</v>
      </c>
      <c r="E246" s="103" t="s">
        <v>451</v>
      </c>
      <c r="F246" s="103" t="s">
        <v>492</v>
      </c>
      <c r="G246" s="96"/>
      <c r="H246" s="97"/>
      <c r="I246" s="97"/>
      <c r="J246" s="97"/>
      <c r="K246" s="171" t="s">
        <v>493</v>
      </c>
      <c r="L246" s="172"/>
      <c r="M246" s="173"/>
      <c r="N246" t="s">
        <v>494</v>
      </c>
    </row>
    <row r="247" spans="1:14" ht="20.100000000000001" customHeight="1">
      <c r="A247" s="65">
        <v>32</v>
      </c>
      <c r="B247" s="100">
        <v>1921529028</v>
      </c>
      <c r="C247" s="67" t="s">
        <v>296</v>
      </c>
      <c r="D247" s="68" t="s">
        <v>303</v>
      </c>
      <c r="E247" s="102" t="s">
        <v>451</v>
      </c>
      <c r="F247" s="102" t="s">
        <v>492</v>
      </c>
      <c r="G247" s="69"/>
      <c r="H247" s="70"/>
      <c r="I247" s="70"/>
      <c r="J247" s="70"/>
      <c r="K247" s="161" t="s">
        <v>493</v>
      </c>
      <c r="L247" s="162"/>
      <c r="M247" s="163"/>
      <c r="N247" t="s">
        <v>494</v>
      </c>
    </row>
    <row r="248" spans="1:14" ht="20.100000000000001" customHeight="1">
      <c r="A248" s="65">
        <v>33</v>
      </c>
      <c r="B248" s="100">
        <v>1921524219</v>
      </c>
      <c r="C248" s="67" t="s">
        <v>457</v>
      </c>
      <c r="D248" s="68" t="s">
        <v>214</v>
      </c>
      <c r="E248" s="102" t="s">
        <v>451</v>
      </c>
      <c r="F248" s="102" t="s">
        <v>507</v>
      </c>
      <c r="G248" s="69"/>
      <c r="H248" s="70"/>
      <c r="I248" s="70"/>
      <c r="J248" s="70"/>
      <c r="K248" s="161" t="s">
        <v>493</v>
      </c>
      <c r="L248" s="162"/>
      <c r="M248" s="163"/>
      <c r="N248" t="s">
        <v>494</v>
      </c>
    </row>
    <row r="249" spans="1:14" ht="20.100000000000001" customHeight="1">
      <c r="A249" s="65">
        <v>34</v>
      </c>
      <c r="B249" s="100">
        <v>1920255443</v>
      </c>
      <c r="C249" s="67" t="s">
        <v>458</v>
      </c>
      <c r="D249" s="68" t="s">
        <v>125</v>
      </c>
      <c r="E249" s="102" t="s">
        <v>451</v>
      </c>
      <c r="F249" s="102" t="s">
        <v>492</v>
      </c>
      <c r="G249" s="69"/>
      <c r="H249" s="70"/>
      <c r="I249" s="70"/>
      <c r="J249" s="70"/>
      <c r="K249" s="161" t="s">
        <v>493</v>
      </c>
      <c r="L249" s="162"/>
      <c r="M249" s="163"/>
      <c r="N249" t="s">
        <v>494</v>
      </c>
    </row>
    <row r="250" spans="1:14" ht="20.100000000000001" customHeight="1">
      <c r="A250" s="65">
        <v>35</v>
      </c>
      <c r="B250" s="100">
        <v>1920528386</v>
      </c>
      <c r="C250" s="67" t="s">
        <v>459</v>
      </c>
      <c r="D250" s="68" t="s">
        <v>95</v>
      </c>
      <c r="E250" s="102" t="s">
        <v>451</v>
      </c>
      <c r="F250" s="102" t="s">
        <v>492</v>
      </c>
      <c r="G250" s="69"/>
      <c r="H250" s="70"/>
      <c r="I250" s="70"/>
      <c r="J250" s="70"/>
      <c r="K250" s="161" t="s">
        <v>493</v>
      </c>
      <c r="L250" s="162"/>
      <c r="M250" s="163"/>
      <c r="N250" t="s">
        <v>494</v>
      </c>
    </row>
    <row r="251" spans="1:14" ht="20.100000000000001" customHeight="1">
      <c r="A251" s="65">
        <v>36</v>
      </c>
      <c r="B251" s="100">
        <v>1921527933</v>
      </c>
      <c r="C251" s="67" t="s">
        <v>277</v>
      </c>
      <c r="D251" s="68" t="s">
        <v>163</v>
      </c>
      <c r="E251" s="102" t="s">
        <v>451</v>
      </c>
      <c r="F251" s="102" t="s">
        <v>492</v>
      </c>
      <c r="G251" s="69"/>
      <c r="H251" s="70"/>
      <c r="I251" s="70"/>
      <c r="J251" s="70"/>
      <c r="K251" s="161" t="s">
        <v>493</v>
      </c>
      <c r="L251" s="162"/>
      <c r="M251" s="163"/>
      <c r="N251" t="s">
        <v>494</v>
      </c>
    </row>
    <row r="252" spans="1:14" ht="20.100000000000001" customHeight="1">
      <c r="A252" s="65">
        <v>37</v>
      </c>
      <c r="B252" s="100">
        <v>1921524870</v>
      </c>
      <c r="C252" s="67" t="s">
        <v>250</v>
      </c>
      <c r="D252" s="68" t="s">
        <v>165</v>
      </c>
      <c r="E252" s="102" t="s">
        <v>451</v>
      </c>
      <c r="F252" s="102" t="s">
        <v>492</v>
      </c>
      <c r="G252" s="69"/>
      <c r="H252" s="70"/>
      <c r="I252" s="70"/>
      <c r="J252" s="70"/>
      <c r="K252" s="161" t="s">
        <v>493</v>
      </c>
      <c r="L252" s="162"/>
      <c r="M252" s="163"/>
      <c r="N252" t="s">
        <v>494</v>
      </c>
    </row>
    <row r="253" spans="1:14" ht="20.100000000000001" customHeight="1">
      <c r="A253" s="65">
        <v>38</v>
      </c>
      <c r="B253" s="100">
        <v>1920524840</v>
      </c>
      <c r="C253" s="67" t="s">
        <v>280</v>
      </c>
      <c r="D253" s="68" t="s">
        <v>229</v>
      </c>
      <c r="E253" s="102" t="s">
        <v>451</v>
      </c>
      <c r="F253" s="102" t="s">
        <v>492</v>
      </c>
      <c r="G253" s="69"/>
      <c r="H253" s="70"/>
      <c r="I253" s="70"/>
      <c r="J253" s="70"/>
      <c r="K253" s="161" t="s">
        <v>493</v>
      </c>
      <c r="L253" s="162"/>
      <c r="M253" s="163"/>
      <c r="N253" t="s">
        <v>494</v>
      </c>
    </row>
    <row r="254" spans="1:14" ht="20.100000000000001" customHeight="1">
      <c r="A254" s="65">
        <v>39</v>
      </c>
      <c r="B254" s="100">
        <v>1920528859</v>
      </c>
      <c r="C254" s="67" t="s">
        <v>317</v>
      </c>
      <c r="D254" s="68" t="s">
        <v>229</v>
      </c>
      <c r="E254" s="102" t="s">
        <v>451</v>
      </c>
      <c r="F254" s="102" t="s">
        <v>492</v>
      </c>
      <c r="G254" s="69"/>
      <c r="H254" s="70"/>
      <c r="I254" s="70"/>
      <c r="J254" s="70"/>
      <c r="K254" s="161" t="s">
        <v>493</v>
      </c>
      <c r="L254" s="162"/>
      <c r="M254" s="163"/>
      <c r="N254" t="s">
        <v>494</v>
      </c>
    </row>
    <row r="255" spans="1:14" ht="20.100000000000001" customHeight="1">
      <c r="A255" s="65">
        <v>40</v>
      </c>
      <c r="B255" s="100">
        <v>1920524537</v>
      </c>
      <c r="C255" s="67" t="s">
        <v>460</v>
      </c>
      <c r="D255" s="68" t="s">
        <v>137</v>
      </c>
      <c r="E255" s="102" t="s">
        <v>451</v>
      </c>
      <c r="F255" s="102" t="s">
        <v>492</v>
      </c>
      <c r="G255" s="69"/>
      <c r="H255" s="70"/>
      <c r="I255" s="70"/>
      <c r="J255" s="70"/>
      <c r="K255" s="161" t="s">
        <v>493</v>
      </c>
      <c r="L255" s="162"/>
      <c r="M255" s="163"/>
      <c r="N255" t="s">
        <v>494</v>
      </c>
    </row>
    <row r="256" spans="1:14" ht="20.100000000000001" customHeight="1">
      <c r="A256" s="65">
        <v>41</v>
      </c>
      <c r="B256" s="100">
        <v>1920524455</v>
      </c>
      <c r="C256" s="67" t="s">
        <v>121</v>
      </c>
      <c r="D256" s="68" t="s">
        <v>138</v>
      </c>
      <c r="E256" s="102" t="s">
        <v>451</v>
      </c>
      <c r="F256" s="102" t="s">
        <v>492</v>
      </c>
      <c r="G256" s="69"/>
      <c r="H256" s="70"/>
      <c r="I256" s="70"/>
      <c r="J256" s="70"/>
      <c r="K256" s="161" t="s">
        <v>493</v>
      </c>
      <c r="L256" s="162"/>
      <c r="M256" s="163"/>
      <c r="N256" t="s">
        <v>494</v>
      </c>
    </row>
    <row r="257" spans="1:14" ht="20.100000000000001" customHeight="1">
      <c r="A257" s="65">
        <v>42</v>
      </c>
      <c r="B257" s="100">
        <v>1920524231</v>
      </c>
      <c r="C257" s="67" t="s">
        <v>268</v>
      </c>
      <c r="D257" s="68" t="s">
        <v>154</v>
      </c>
      <c r="E257" s="102" t="s">
        <v>451</v>
      </c>
      <c r="F257" s="102" t="s">
        <v>492</v>
      </c>
      <c r="G257" s="69"/>
      <c r="H257" s="70"/>
      <c r="I257" s="70"/>
      <c r="J257" s="70"/>
      <c r="K257" s="161" t="s">
        <v>493</v>
      </c>
      <c r="L257" s="162"/>
      <c r="M257" s="163"/>
      <c r="N257" t="s">
        <v>494</v>
      </c>
    </row>
    <row r="259" spans="1:14" s="56" customFormat="1">
      <c r="B259" s="174" t="s">
        <v>57</v>
      </c>
      <c r="C259" s="174"/>
      <c r="D259" s="57"/>
      <c r="E259" s="158" t="s">
        <v>58</v>
      </c>
      <c r="F259" s="158"/>
      <c r="G259" s="158"/>
      <c r="H259" s="158"/>
      <c r="I259" s="158"/>
      <c r="J259" s="158"/>
      <c r="K259" s="58" t="s">
        <v>485</v>
      </c>
    </row>
    <row r="260" spans="1:14" s="56" customFormat="1">
      <c r="B260" s="174" t="s">
        <v>59</v>
      </c>
      <c r="C260" s="174"/>
      <c r="D260" s="59" t="s">
        <v>508</v>
      </c>
      <c r="E260" s="158" t="s">
        <v>488</v>
      </c>
      <c r="F260" s="158"/>
      <c r="G260" s="158"/>
      <c r="H260" s="158"/>
      <c r="I260" s="158"/>
      <c r="J260" s="158"/>
      <c r="K260" s="60" t="s">
        <v>60</v>
      </c>
      <c r="L260" s="61" t="s">
        <v>61</v>
      </c>
      <c r="M260" s="61">
        <v>1</v>
      </c>
    </row>
    <row r="261" spans="1:14" s="62" customFormat="1" ht="18.75" customHeight="1">
      <c r="B261" s="63" t="s">
        <v>489</v>
      </c>
      <c r="C261" s="159" t="s">
        <v>490</v>
      </c>
      <c r="D261" s="159"/>
      <c r="E261" s="159"/>
      <c r="F261" s="159"/>
      <c r="G261" s="159"/>
      <c r="H261" s="159"/>
      <c r="I261" s="159"/>
      <c r="J261" s="159"/>
      <c r="K261" s="60" t="s">
        <v>62</v>
      </c>
      <c r="L261" s="60" t="s">
        <v>61</v>
      </c>
      <c r="M261" s="60">
        <v>1</v>
      </c>
    </row>
    <row r="262" spans="1:14" s="62" customFormat="1" ht="18.75" customHeight="1">
      <c r="A262" s="160" t="s">
        <v>509</v>
      </c>
      <c r="B262" s="160"/>
      <c r="C262" s="160"/>
      <c r="D262" s="160"/>
      <c r="E262" s="160"/>
      <c r="F262" s="160"/>
      <c r="G262" s="160"/>
      <c r="H262" s="160"/>
      <c r="I262" s="160"/>
      <c r="J262" s="160"/>
      <c r="K262" s="60" t="s">
        <v>63</v>
      </c>
      <c r="L262" s="60" t="s">
        <v>61</v>
      </c>
      <c r="M262" s="60">
        <v>1</v>
      </c>
    </row>
    <row r="263" spans="1:14" ht="9" customHeight="1"/>
    <row r="264" spans="1:14" ht="15" customHeight="1">
      <c r="A264" s="154" t="s">
        <v>4</v>
      </c>
      <c r="B264" s="155" t="s">
        <v>64</v>
      </c>
      <c r="C264" s="156" t="s">
        <v>9</v>
      </c>
      <c r="D264" s="157" t="s">
        <v>10</v>
      </c>
      <c r="E264" s="155" t="s">
        <v>75</v>
      </c>
      <c r="F264" s="155" t="s">
        <v>76</v>
      </c>
      <c r="G264" s="155" t="s">
        <v>66</v>
      </c>
      <c r="H264" s="155" t="s">
        <v>67</v>
      </c>
      <c r="I264" s="164" t="s">
        <v>56</v>
      </c>
      <c r="J264" s="164"/>
      <c r="K264" s="165" t="s">
        <v>68</v>
      </c>
      <c r="L264" s="166"/>
      <c r="M264" s="167"/>
    </row>
    <row r="265" spans="1:14" ht="27" customHeight="1">
      <c r="A265" s="154"/>
      <c r="B265" s="154"/>
      <c r="C265" s="156"/>
      <c r="D265" s="157"/>
      <c r="E265" s="154"/>
      <c r="F265" s="154"/>
      <c r="G265" s="154"/>
      <c r="H265" s="154"/>
      <c r="I265" s="64" t="s">
        <v>69</v>
      </c>
      <c r="J265" s="64" t="s">
        <v>70</v>
      </c>
      <c r="K265" s="168"/>
      <c r="L265" s="169"/>
      <c r="M265" s="170"/>
    </row>
    <row r="266" spans="1:14" ht="20.100000000000001" customHeight="1">
      <c r="A266" s="65">
        <v>1</v>
      </c>
      <c r="B266" s="100">
        <v>1920527925</v>
      </c>
      <c r="C266" s="67" t="s">
        <v>307</v>
      </c>
      <c r="D266" s="68" t="s">
        <v>154</v>
      </c>
      <c r="E266" s="102" t="s">
        <v>451</v>
      </c>
      <c r="F266" s="102" t="s">
        <v>492</v>
      </c>
      <c r="G266" s="69"/>
      <c r="H266" s="70"/>
      <c r="I266" s="70"/>
      <c r="J266" s="70"/>
      <c r="K266" s="171" t="s">
        <v>493</v>
      </c>
      <c r="L266" s="172"/>
      <c r="M266" s="173"/>
      <c r="N266" t="s">
        <v>494</v>
      </c>
    </row>
    <row r="267" spans="1:14" ht="20.100000000000001" customHeight="1">
      <c r="A267" s="65">
        <v>2</v>
      </c>
      <c r="B267" s="100">
        <v>1920529580</v>
      </c>
      <c r="C267" s="67" t="s">
        <v>264</v>
      </c>
      <c r="D267" s="68" t="s">
        <v>154</v>
      </c>
      <c r="E267" s="102" t="s">
        <v>451</v>
      </c>
      <c r="F267" s="102" t="s">
        <v>492</v>
      </c>
      <c r="G267" s="69"/>
      <c r="H267" s="70"/>
      <c r="I267" s="70"/>
      <c r="J267" s="70"/>
      <c r="K267" s="161" t="s">
        <v>493</v>
      </c>
      <c r="L267" s="162"/>
      <c r="M267" s="163"/>
      <c r="N267" t="s">
        <v>494</v>
      </c>
    </row>
    <row r="268" spans="1:14" ht="20.100000000000001" customHeight="1">
      <c r="A268" s="65">
        <v>3</v>
      </c>
      <c r="B268" s="100">
        <v>1921524418</v>
      </c>
      <c r="C268" s="67" t="s">
        <v>252</v>
      </c>
      <c r="D268" s="68" t="s">
        <v>106</v>
      </c>
      <c r="E268" s="102" t="s">
        <v>451</v>
      </c>
      <c r="F268" s="102" t="s">
        <v>492</v>
      </c>
      <c r="G268" s="69"/>
      <c r="H268" s="70"/>
      <c r="I268" s="70"/>
      <c r="J268" s="70"/>
      <c r="K268" s="161" t="s">
        <v>498</v>
      </c>
      <c r="L268" s="162"/>
      <c r="M268" s="163"/>
      <c r="N268" t="s">
        <v>494</v>
      </c>
    </row>
    <row r="269" spans="1:14" ht="20.100000000000001" customHeight="1">
      <c r="A269" s="65">
        <v>4</v>
      </c>
      <c r="B269" s="100">
        <v>1921524551</v>
      </c>
      <c r="C269" s="67" t="s">
        <v>461</v>
      </c>
      <c r="D269" s="68" t="s">
        <v>285</v>
      </c>
      <c r="E269" s="102" t="s">
        <v>451</v>
      </c>
      <c r="F269" s="102" t="s">
        <v>492</v>
      </c>
      <c r="G269" s="69"/>
      <c r="H269" s="70"/>
      <c r="I269" s="70"/>
      <c r="J269" s="70"/>
      <c r="K269" s="161" t="s">
        <v>493</v>
      </c>
      <c r="L269" s="162"/>
      <c r="M269" s="163"/>
      <c r="N269" t="s">
        <v>494</v>
      </c>
    </row>
    <row r="270" spans="1:14" ht="20.100000000000001" customHeight="1">
      <c r="A270" s="65">
        <v>5</v>
      </c>
      <c r="B270" s="100">
        <v>1920524411</v>
      </c>
      <c r="C270" s="67" t="s">
        <v>306</v>
      </c>
      <c r="D270" s="68" t="s">
        <v>166</v>
      </c>
      <c r="E270" s="102" t="s">
        <v>451</v>
      </c>
      <c r="F270" s="102" t="s">
        <v>492</v>
      </c>
      <c r="G270" s="69"/>
      <c r="H270" s="70"/>
      <c r="I270" s="70"/>
      <c r="J270" s="70"/>
      <c r="K270" s="161" t="s">
        <v>493</v>
      </c>
      <c r="L270" s="162"/>
      <c r="M270" s="163"/>
      <c r="N270" t="s">
        <v>494</v>
      </c>
    </row>
    <row r="271" spans="1:14" ht="20.100000000000001" customHeight="1">
      <c r="A271" s="65">
        <v>6</v>
      </c>
      <c r="B271" s="100">
        <v>1920715811</v>
      </c>
      <c r="C271" s="67" t="s">
        <v>242</v>
      </c>
      <c r="D271" s="68" t="s">
        <v>166</v>
      </c>
      <c r="E271" s="102" t="s">
        <v>451</v>
      </c>
      <c r="F271" s="102" t="s">
        <v>510</v>
      </c>
      <c r="G271" s="69"/>
      <c r="H271" s="70"/>
      <c r="I271" s="70"/>
      <c r="J271" s="70"/>
      <c r="K271" s="161" t="s">
        <v>493</v>
      </c>
      <c r="L271" s="162"/>
      <c r="M271" s="163"/>
      <c r="N271" t="s">
        <v>494</v>
      </c>
    </row>
    <row r="272" spans="1:14" ht="20.100000000000001" customHeight="1">
      <c r="A272" s="65">
        <v>7</v>
      </c>
      <c r="B272" s="100">
        <v>1920524464</v>
      </c>
      <c r="C272" s="67" t="s">
        <v>462</v>
      </c>
      <c r="D272" s="68" t="s">
        <v>156</v>
      </c>
      <c r="E272" s="102" t="s">
        <v>451</v>
      </c>
      <c r="F272" s="102" t="s">
        <v>492</v>
      </c>
      <c r="G272" s="69"/>
      <c r="H272" s="70"/>
      <c r="I272" s="70"/>
      <c r="J272" s="70"/>
      <c r="K272" s="161" t="s">
        <v>493</v>
      </c>
      <c r="L272" s="162"/>
      <c r="M272" s="163"/>
      <c r="N272" t="s">
        <v>494</v>
      </c>
    </row>
    <row r="273" spans="1:14" ht="20.100000000000001" customHeight="1">
      <c r="A273" s="65">
        <v>8</v>
      </c>
      <c r="B273" s="100">
        <v>1921529520</v>
      </c>
      <c r="C273" s="67" t="s">
        <v>463</v>
      </c>
      <c r="D273" s="68" t="s">
        <v>464</v>
      </c>
      <c r="E273" s="102" t="s">
        <v>465</v>
      </c>
      <c r="F273" s="102" t="s">
        <v>492</v>
      </c>
      <c r="G273" s="69"/>
      <c r="H273" s="70"/>
      <c r="I273" s="70"/>
      <c r="J273" s="70"/>
      <c r="K273" s="161" t="s">
        <v>493</v>
      </c>
      <c r="L273" s="162"/>
      <c r="M273" s="163"/>
      <c r="N273" t="s">
        <v>494</v>
      </c>
    </row>
    <row r="274" spans="1:14" ht="20.100000000000001" customHeight="1">
      <c r="A274" s="65">
        <v>9</v>
      </c>
      <c r="B274" s="100">
        <v>1920528362</v>
      </c>
      <c r="C274" s="67" t="s">
        <v>168</v>
      </c>
      <c r="D274" s="68" t="s">
        <v>265</v>
      </c>
      <c r="E274" s="102" t="s">
        <v>465</v>
      </c>
      <c r="F274" s="102" t="s">
        <v>492</v>
      </c>
      <c r="G274" s="69"/>
      <c r="H274" s="70"/>
      <c r="I274" s="70"/>
      <c r="J274" s="70"/>
      <c r="K274" s="161" t="s">
        <v>493</v>
      </c>
      <c r="L274" s="162"/>
      <c r="M274" s="163"/>
      <c r="N274" t="s">
        <v>494</v>
      </c>
    </row>
    <row r="275" spans="1:14" ht="20.100000000000001" customHeight="1">
      <c r="A275" s="65">
        <v>10</v>
      </c>
      <c r="B275" s="100">
        <v>1921524603</v>
      </c>
      <c r="C275" s="67" t="s">
        <v>466</v>
      </c>
      <c r="D275" s="68" t="s">
        <v>77</v>
      </c>
      <c r="E275" s="102" t="s">
        <v>465</v>
      </c>
      <c r="F275" s="102" t="s">
        <v>492</v>
      </c>
      <c r="G275" s="69"/>
      <c r="H275" s="70"/>
      <c r="I275" s="70"/>
      <c r="J275" s="70"/>
      <c r="K275" s="161" t="s">
        <v>493</v>
      </c>
      <c r="L275" s="162"/>
      <c r="M275" s="163"/>
      <c r="N275" t="s">
        <v>494</v>
      </c>
    </row>
    <row r="276" spans="1:14" ht="20.100000000000001" customHeight="1">
      <c r="A276" s="65">
        <v>11</v>
      </c>
      <c r="B276" s="100">
        <v>1920524669</v>
      </c>
      <c r="C276" s="67" t="s">
        <v>314</v>
      </c>
      <c r="D276" s="68" t="s">
        <v>203</v>
      </c>
      <c r="E276" s="102" t="s">
        <v>465</v>
      </c>
      <c r="F276" s="102" t="s">
        <v>492</v>
      </c>
      <c r="G276" s="69"/>
      <c r="H276" s="70"/>
      <c r="I276" s="70"/>
      <c r="J276" s="70"/>
      <c r="K276" s="161" t="s">
        <v>493</v>
      </c>
      <c r="L276" s="162"/>
      <c r="M276" s="163"/>
      <c r="N276" t="s">
        <v>494</v>
      </c>
    </row>
    <row r="277" spans="1:14" ht="20.100000000000001" customHeight="1">
      <c r="A277" s="65">
        <v>12</v>
      </c>
      <c r="B277" s="100">
        <v>1920524811</v>
      </c>
      <c r="C277" s="67" t="s">
        <v>141</v>
      </c>
      <c r="D277" s="68" t="s">
        <v>203</v>
      </c>
      <c r="E277" s="102" t="s">
        <v>465</v>
      </c>
      <c r="F277" s="102" t="s">
        <v>492</v>
      </c>
      <c r="G277" s="69"/>
      <c r="H277" s="70"/>
      <c r="I277" s="70"/>
      <c r="J277" s="70"/>
      <c r="K277" s="161" t="s">
        <v>493</v>
      </c>
      <c r="L277" s="162"/>
      <c r="M277" s="163"/>
      <c r="N277" t="s">
        <v>494</v>
      </c>
    </row>
    <row r="278" spans="1:14" ht="20.100000000000001" customHeight="1">
      <c r="A278" s="65">
        <v>13</v>
      </c>
      <c r="B278" s="100">
        <v>1921524300</v>
      </c>
      <c r="C278" s="67" t="s">
        <v>235</v>
      </c>
      <c r="D278" s="68" t="s">
        <v>113</v>
      </c>
      <c r="E278" s="102" t="s">
        <v>465</v>
      </c>
      <c r="F278" s="102" t="s">
        <v>492</v>
      </c>
      <c r="G278" s="69"/>
      <c r="H278" s="70"/>
      <c r="I278" s="70"/>
      <c r="J278" s="70"/>
      <c r="K278" s="161" t="s">
        <v>493</v>
      </c>
      <c r="L278" s="162"/>
      <c r="M278" s="163"/>
      <c r="N278" t="s">
        <v>494</v>
      </c>
    </row>
    <row r="279" spans="1:14" ht="20.100000000000001" customHeight="1">
      <c r="A279" s="65">
        <v>14</v>
      </c>
      <c r="B279" s="100">
        <v>1920528274</v>
      </c>
      <c r="C279" s="67" t="s">
        <v>294</v>
      </c>
      <c r="D279" s="68" t="s">
        <v>80</v>
      </c>
      <c r="E279" s="102" t="s">
        <v>465</v>
      </c>
      <c r="F279" s="102" t="s">
        <v>492</v>
      </c>
      <c r="G279" s="69"/>
      <c r="H279" s="70"/>
      <c r="I279" s="70"/>
      <c r="J279" s="70"/>
      <c r="K279" s="161" t="s">
        <v>493</v>
      </c>
      <c r="L279" s="162"/>
      <c r="M279" s="163"/>
      <c r="N279" t="s">
        <v>494</v>
      </c>
    </row>
    <row r="280" spans="1:14" ht="20.100000000000001" customHeight="1">
      <c r="A280" s="65">
        <v>15</v>
      </c>
      <c r="B280" s="100">
        <v>1921524399</v>
      </c>
      <c r="C280" s="67" t="s">
        <v>369</v>
      </c>
      <c r="D280" s="68" t="s">
        <v>83</v>
      </c>
      <c r="E280" s="102" t="s">
        <v>465</v>
      </c>
      <c r="F280" s="102" t="s">
        <v>492</v>
      </c>
      <c r="G280" s="69"/>
      <c r="H280" s="70"/>
      <c r="I280" s="70"/>
      <c r="J280" s="70"/>
      <c r="K280" s="161" t="s">
        <v>493</v>
      </c>
      <c r="L280" s="162"/>
      <c r="M280" s="163"/>
      <c r="N280" t="s">
        <v>494</v>
      </c>
    </row>
    <row r="281" spans="1:14" ht="20.100000000000001" customHeight="1">
      <c r="A281" s="65">
        <v>16</v>
      </c>
      <c r="B281" s="100">
        <v>1920524895</v>
      </c>
      <c r="C281" s="67" t="s">
        <v>141</v>
      </c>
      <c r="D281" s="68" t="s">
        <v>119</v>
      </c>
      <c r="E281" s="102" t="s">
        <v>465</v>
      </c>
      <c r="F281" s="102" t="s">
        <v>492</v>
      </c>
      <c r="G281" s="69"/>
      <c r="H281" s="70"/>
      <c r="I281" s="70"/>
      <c r="J281" s="70"/>
      <c r="K281" s="161" t="s">
        <v>493</v>
      </c>
      <c r="L281" s="162"/>
      <c r="M281" s="163"/>
      <c r="N281" t="s">
        <v>494</v>
      </c>
    </row>
    <row r="282" spans="1:14" ht="20.100000000000001" customHeight="1">
      <c r="A282" s="65">
        <v>17</v>
      </c>
      <c r="B282" s="100">
        <v>1921524778</v>
      </c>
      <c r="C282" s="67" t="s">
        <v>467</v>
      </c>
      <c r="D282" s="68" t="s">
        <v>86</v>
      </c>
      <c r="E282" s="102" t="s">
        <v>465</v>
      </c>
      <c r="F282" s="102" t="s">
        <v>492</v>
      </c>
      <c r="G282" s="69"/>
      <c r="H282" s="70"/>
      <c r="I282" s="70"/>
      <c r="J282" s="70"/>
      <c r="K282" s="161" t="s">
        <v>493</v>
      </c>
      <c r="L282" s="162"/>
      <c r="M282" s="163"/>
      <c r="N282" t="s">
        <v>494</v>
      </c>
    </row>
    <row r="283" spans="1:14" ht="20.100000000000001" customHeight="1">
      <c r="A283" s="65">
        <v>18</v>
      </c>
      <c r="B283" s="100">
        <v>1921524519</v>
      </c>
      <c r="C283" s="67" t="s">
        <v>468</v>
      </c>
      <c r="D283" s="68" t="s">
        <v>212</v>
      </c>
      <c r="E283" s="102" t="s">
        <v>465</v>
      </c>
      <c r="F283" s="102" t="s">
        <v>492</v>
      </c>
      <c r="G283" s="69"/>
      <c r="H283" s="70"/>
      <c r="I283" s="70"/>
      <c r="J283" s="70"/>
      <c r="K283" s="161" t="s">
        <v>493</v>
      </c>
      <c r="L283" s="162"/>
      <c r="M283" s="163"/>
      <c r="N283" t="s">
        <v>494</v>
      </c>
    </row>
    <row r="284" spans="1:14" ht="20.100000000000001" customHeight="1">
      <c r="A284" s="65">
        <v>19</v>
      </c>
      <c r="B284" s="100">
        <v>1920524249</v>
      </c>
      <c r="C284" s="67" t="s">
        <v>153</v>
      </c>
      <c r="D284" s="68" t="s">
        <v>122</v>
      </c>
      <c r="E284" s="102" t="s">
        <v>465</v>
      </c>
      <c r="F284" s="102" t="s">
        <v>492</v>
      </c>
      <c r="G284" s="69"/>
      <c r="H284" s="70"/>
      <c r="I284" s="70"/>
      <c r="J284" s="70"/>
      <c r="K284" s="161" t="s">
        <v>493</v>
      </c>
      <c r="L284" s="162"/>
      <c r="M284" s="163"/>
      <c r="N284" t="s">
        <v>494</v>
      </c>
    </row>
    <row r="285" spans="1:14" ht="20.100000000000001" customHeight="1">
      <c r="A285" s="65">
        <v>20</v>
      </c>
      <c r="B285" s="100">
        <v>1920524271</v>
      </c>
      <c r="C285" s="67" t="s">
        <v>367</v>
      </c>
      <c r="D285" s="68" t="s">
        <v>143</v>
      </c>
      <c r="E285" s="102" t="s">
        <v>465</v>
      </c>
      <c r="F285" s="102" t="s">
        <v>492</v>
      </c>
      <c r="G285" s="69"/>
      <c r="H285" s="70"/>
      <c r="I285" s="70"/>
      <c r="J285" s="70"/>
      <c r="K285" s="161" t="s">
        <v>493</v>
      </c>
      <c r="L285" s="162"/>
      <c r="M285" s="163"/>
      <c r="N285" t="s">
        <v>494</v>
      </c>
    </row>
    <row r="286" spans="1:14" ht="20.100000000000001" customHeight="1">
      <c r="A286" s="65">
        <v>21</v>
      </c>
      <c r="B286" s="100">
        <v>1920524563</v>
      </c>
      <c r="C286" s="67" t="s">
        <v>272</v>
      </c>
      <c r="D286" s="68" t="s">
        <v>180</v>
      </c>
      <c r="E286" s="102" t="s">
        <v>465</v>
      </c>
      <c r="F286" s="102" t="s">
        <v>492</v>
      </c>
      <c r="G286" s="69"/>
      <c r="H286" s="70"/>
      <c r="I286" s="70"/>
      <c r="J286" s="70"/>
      <c r="K286" s="161" t="s">
        <v>493</v>
      </c>
      <c r="L286" s="162"/>
      <c r="M286" s="163"/>
      <c r="N286" t="s">
        <v>494</v>
      </c>
    </row>
    <row r="287" spans="1:14" ht="20.100000000000001" customHeight="1">
      <c r="A287" s="65">
        <v>22</v>
      </c>
      <c r="B287" s="100">
        <v>1921524650</v>
      </c>
      <c r="C287" s="67" t="s">
        <v>128</v>
      </c>
      <c r="D287" s="68" t="s">
        <v>91</v>
      </c>
      <c r="E287" s="102" t="s">
        <v>465</v>
      </c>
      <c r="F287" s="102" t="s">
        <v>492</v>
      </c>
      <c r="G287" s="69"/>
      <c r="H287" s="70"/>
      <c r="I287" s="70"/>
      <c r="J287" s="70"/>
      <c r="K287" s="161" t="s">
        <v>493</v>
      </c>
      <c r="L287" s="162"/>
      <c r="M287" s="163"/>
      <c r="N287" t="s">
        <v>494</v>
      </c>
    </row>
    <row r="288" spans="1:14" ht="20.100000000000001" customHeight="1">
      <c r="A288" s="65">
        <v>23</v>
      </c>
      <c r="B288" s="100">
        <v>1920528259</v>
      </c>
      <c r="C288" s="67" t="s">
        <v>469</v>
      </c>
      <c r="D288" s="68" t="s">
        <v>94</v>
      </c>
      <c r="E288" s="102" t="s">
        <v>465</v>
      </c>
      <c r="F288" s="102" t="s">
        <v>492</v>
      </c>
      <c r="G288" s="69"/>
      <c r="H288" s="70"/>
      <c r="I288" s="70"/>
      <c r="J288" s="70"/>
      <c r="K288" s="161" t="s">
        <v>493</v>
      </c>
      <c r="L288" s="162"/>
      <c r="M288" s="163"/>
      <c r="N288" t="s">
        <v>494</v>
      </c>
    </row>
    <row r="289" spans="1:14" ht="20.100000000000001" customHeight="1">
      <c r="A289" s="65">
        <v>24</v>
      </c>
      <c r="B289" s="100">
        <v>1920524784</v>
      </c>
      <c r="C289" s="67" t="s">
        <v>470</v>
      </c>
      <c r="D289" s="68" t="s">
        <v>145</v>
      </c>
      <c r="E289" s="102" t="s">
        <v>465</v>
      </c>
      <c r="F289" s="102" t="s">
        <v>492</v>
      </c>
      <c r="G289" s="69"/>
      <c r="H289" s="70"/>
      <c r="I289" s="70"/>
      <c r="J289" s="70"/>
      <c r="K289" s="161" t="s">
        <v>493</v>
      </c>
      <c r="L289" s="162"/>
      <c r="M289" s="163"/>
      <c r="N289" t="s">
        <v>494</v>
      </c>
    </row>
    <row r="290" spans="1:14" ht="20.100000000000001" customHeight="1">
      <c r="A290" s="65">
        <v>25</v>
      </c>
      <c r="B290" s="100">
        <v>1920524358</v>
      </c>
      <c r="C290" s="67" t="s">
        <v>471</v>
      </c>
      <c r="D290" s="68" t="s">
        <v>181</v>
      </c>
      <c r="E290" s="102" t="s">
        <v>465</v>
      </c>
      <c r="F290" s="102" t="s">
        <v>492</v>
      </c>
      <c r="G290" s="69"/>
      <c r="H290" s="70"/>
      <c r="I290" s="70"/>
      <c r="J290" s="70"/>
      <c r="K290" s="161" t="s">
        <v>493</v>
      </c>
      <c r="L290" s="162"/>
      <c r="M290" s="163"/>
      <c r="N290" t="s">
        <v>494</v>
      </c>
    </row>
    <row r="291" spans="1:14" ht="20.100000000000001" customHeight="1">
      <c r="A291" s="65">
        <v>26</v>
      </c>
      <c r="B291" s="100">
        <v>1920524483</v>
      </c>
      <c r="C291" s="67" t="s">
        <v>472</v>
      </c>
      <c r="D291" s="68" t="s">
        <v>129</v>
      </c>
      <c r="E291" s="102" t="s">
        <v>465</v>
      </c>
      <c r="F291" s="102" t="s">
        <v>492</v>
      </c>
      <c r="G291" s="69"/>
      <c r="H291" s="70"/>
      <c r="I291" s="70"/>
      <c r="J291" s="70"/>
      <c r="K291" s="161" t="s">
        <v>493</v>
      </c>
      <c r="L291" s="162"/>
      <c r="M291" s="163"/>
      <c r="N291" t="s">
        <v>494</v>
      </c>
    </row>
    <row r="292" spans="1:14" ht="20.100000000000001" customHeight="1">
      <c r="A292" s="65">
        <v>27</v>
      </c>
      <c r="B292" s="100">
        <v>1921524621</v>
      </c>
      <c r="C292" s="67" t="s">
        <v>213</v>
      </c>
      <c r="D292" s="68" t="s">
        <v>130</v>
      </c>
      <c r="E292" s="102" t="s">
        <v>465</v>
      </c>
      <c r="F292" s="102" t="s">
        <v>492</v>
      </c>
      <c r="G292" s="69"/>
      <c r="H292" s="70"/>
      <c r="I292" s="70"/>
      <c r="J292" s="70"/>
      <c r="K292" s="161" t="s">
        <v>493</v>
      </c>
      <c r="L292" s="162"/>
      <c r="M292" s="163"/>
      <c r="N292" t="s">
        <v>494</v>
      </c>
    </row>
    <row r="293" spans="1:14" ht="20.100000000000001" customHeight="1">
      <c r="A293" s="65">
        <v>28</v>
      </c>
      <c r="B293" s="100">
        <v>1920524333</v>
      </c>
      <c r="C293" s="67" t="s">
        <v>207</v>
      </c>
      <c r="D293" s="68" t="s">
        <v>170</v>
      </c>
      <c r="E293" s="102" t="s">
        <v>465</v>
      </c>
      <c r="F293" s="102" t="s">
        <v>492</v>
      </c>
      <c r="G293" s="69"/>
      <c r="H293" s="70"/>
      <c r="I293" s="70"/>
      <c r="J293" s="70"/>
      <c r="K293" s="161" t="s">
        <v>493</v>
      </c>
      <c r="L293" s="162"/>
      <c r="M293" s="163"/>
      <c r="N293" t="s">
        <v>494</v>
      </c>
    </row>
    <row r="294" spans="1:14" ht="20.100000000000001" customHeight="1">
      <c r="A294" s="65">
        <v>29</v>
      </c>
      <c r="B294" s="100">
        <v>1920524258</v>
      </c>
      <c r="C294" s="67" t="s">
        <v>473</v>
      </c>
      <c r="D294" s="68" t="s">
        <v>198</v>
      </c>
      <c r="E294" s="102" t="s">
        <v>465</v>
      </c>
      <c r="F294" s="102" t="s">
        <v>492</v>
      </c>
      <c r="G294" s="69"/>
      <c r="H294" s="70"/>
      <c r="I294" s="70"/>
      <c r="J294" s="70"/>
      <c r="K294" s="161" t="s">
        <v>493</v>
      </c>
      <c r="L294" s="162"/>
      <c r="M294" s="163"/>
      <c r="N294" t="s">
        <v>494</v>
      </c>
    </row>
    <row r="295" spans="1:14" ht="20.100000000000001" customHeight="1">
      <c r="A295" s="72">
        <v>30</v>
      </c>
      <c r="B295" s="100">
        <v>1920524513</v>
      </c>
      <c r="C295" s="67" t="s">
        <v>248</v>
      </c>
      <c r="D295" s="68" t="s">
        <v>192</v>
      </c>
      <c r="E295" s="102" t="s">
        <v>465</v>
      </c>
      <c r="F295" s="102" t="s">
        <v>492</v>
      </c>
      <c r="G295" s="73"/>
      <c r="H295" s="74"/>
      <c r="I295" s="74"/>
      <c r="J295" s="74"/>
      <c r="K295" s="161" t="s">
        <v>493</v>
      </c>
      <c r="L295" s="162"/>
      <c r="M295" s="163"/>
      <c r="N295" t="s">
        <v>494</v>
      </c>
    </row>
    <row r="296" spans="1:14" ht="20.100000000000001" customHeight="1">
      <c r="A296" s="92">
        <v>31</v>
      </c>
      <c r="B296" s="101">
        <v>1920528967</v>
      </c>
      <c r="C296" s="94" t="s">
        <v>102</v>
      </c>
      <c r="D296" s="95" t="s">
        <v>174</v>
      </c>
      <c r="E296" s="103" t="s">
        <v>465</v>
      </c>
      <c r="F296" s="103" t="s">
        <v>492</v>
      </c>
      <c r="G296" s="96"/>
      <c r="H296" s="97"/>
      <c r="I296" s="97"/>
      <c r="J296" s="97"/>
      <c r="K296" s="171" t="s">
        <v>493</v>
      </c>
      <c r="L296" s="172"/>
      <c r="M296" s="173"/>
      <c r="N296" t="s">
        <v>494</v>
      </c>
    </row>
    <row r="297" spans="1:14" ht="20.100000000000001" customHeight="1">
      <c r="A297" s="65">
        <v>32</v>
      </c>
      <c r="B297" s="100">
        <v>1921524469</v>
      </c>
      <c r="C297" s="67" t="s">
        <v>96</v>
      </c>
      <c r="D297" s="68" t="s">
        <v>164</v>
      </c>
      <c r="E297" s="102" t="s">
        <v>465</v>
      </c>
      <c r="F297" s="102" t="s">
        <v>492</v>
      </c>
      <c r="G297" s="69"/>
      <c r="H297" s="70"/>
      <c r="I297" s="70"/>
      <c r="J297" s="70"/>
      <c r="K297" s="161" t="s">
        <v>493</v>
      </c>
      <c r="L297" s="162"/>
      <c r="M297" s="163"/>
      <c r="N297" t="s">
        <v>494</v>
      </c>
    </row>
    <row r="298" spans="1:14" ht="20.100000000000001" customHeight="1">
      <c r="A298" s="65">
        <v>33</v>
      </c>
      <c r="B298" s="100">
        <v>1920524897</v>
      </c>
      <c r="C298" s="67" t="s">
        <v>133</v>
      </c>
      <c r="D298" s="68" t="s">
        <v>135</v>
      </c>
      <c r="E298" s="102" t="s">
        <v>465</v>
      </c>
      <c r="F298" s="102" t="s">
        <v>492</v>
      </c>
      <c r="G298" s="69"/>
      <c r="H298" s="70"/>
      <c r="I298" s="70"/>
      <c r="J298" s="70"/>
      <c r="K298" s="161" t="s">
        <v>493</v>
      </c>
      <c r="L298" s="162"/>
      <c r="M298" s="163"/>
      <c r="N298" t="s">
        <v>494</v>
      </c>
    </row>
    <row r="299" spans="1:14" ht="20.100000000000001" customHeight="1">
      <c r="A299" s="65">
        <v>34</v>
      </c>
      <c r="B299" s="100">
        <v>1920529348</v>
      </c>
      <c r="C299" s="67" t="s">
        <v>474</v>
      </c>
      <c r="D299" s="68" t="s">
        <v>135</v>
      </c>
      <c r="E299" s="102" t="s">
        <v>465</v>
      </c>
      <c r="F299" s="102" t="s">
        <v>492</v>
      </c>
      <c r="G299" s="69"/>
      <c r="H299" s="70"/>
      <c r="I299" s="70"/>
      <c r="J299" s="70"/>
      <c r="K299" s="161" t="s">
        <v>493</v>
      </c>
      <c r="L299" s="162"/>
      <c r="M299" s="163"/>
      <c r="N299" t="s">
        <v>494</v>
      </c>
    </row>
    <row r="300" spans="1:14" ht="20.100000000000001" customHeight="1">
      <c r="A300" s="65">
        <v>35</v>
      </c>
      <c r="B300" s="100">
        <v>1921529073</v>
      </c>
      <c r="C300" s="67" t="s">
        <v>475</v>
      </c>
      <c r="D300" s="68" t="s">
        <v>476</v>
      </c>
      <c r="E300" s="102" t="s">
        <v>465</v>
      </c>
      <c r="F300" s="102" t="s">
        <v>492</v>
      </c>
      <c r="G300" s="69"/>
      <c r="H300" s="70"/>
      <c r="I300" s="70"/>
      <c r="J300" s="70"/>
      <c r="K300" s="161" t="s">
        <v>493</v>
      </c>
      <c r="L300" s="162"/>
      <c r="M300" s="163"/>
      <c r="N300" t="s">
        <v>494</v>
      </c>
    </row>
    <row r="301" spans="1:14" ht="20.100000000000001" customHeight="1">
      <c r="A301" s="65">
        <v>36</v>
      </c>
      <c r="B301" s="100">
        <v>1920528368</v>
      </c>
      <c r="C301" s="67" t="s">
        <v>188</v>
      </c>
      <c r="D301" s="68" t="s">
        <v>258</v>
      </c>
      <c r="E301" s="102" t="s">
        <v>465</v>
      </c>
      <c r="F301" s="102" t="s">
        <v>492</v>
      </c>
      <c r="G301" s="69"/>
      <c r="H301" s="70"/>
      <c r="I301" s="70"/>
      <c r="J301" s="70"/>
      <c r="K301" s="161" t="s">
        <v>493</v>
      </c>
      <c r="L301" s="162"/>
      <c r="M301" s="163"/>
      <c r="N301" t="s">
        <v>494</v>
      </c>
    </row>
    <row r="302" spans="1:14" ht="20.100000000000001" customHeight="1">
      <c r="A302" s="65">
        <v>37</v>
      </c>
      <c r="B302" s="100">
        <v>1920529822</v>
      </c>
      <c r="C302" s="67" t="s">
        <v>82</v>
      </c>
      <c r="D302" s="68" t="s">
        <v>229</v>
      </c>
      <c r="E302" s="102" t="s">
        <v>465</v>
      </c>
      <c r="F302" s="102" t="s">
        <v>492</v>
      </c>
      <c r="G302" s="69"/>
      <c r="H302" s="70"/>
      <c r="I302" s="70"/>
      <c r="J302" s="70"/>
      <c r="K302" s="161" t="s">
        <v>493</v>
      </c>
      <c r="L302" s="162"/>
      <c r="M302" s="163"/>
      <c r="N302" t="s">
        <v>494</v>
      </c>
    </row>
    <row r="303" spans="1:14" ht="20.100000000000001" customHeight="1">
      <c r="A303" s="65">
        <v>38</v>
      </c>
      <c r="B303" s="100">
        <v>1921528401</v>
      </c>
      <c r="C303" s="67" t="s">
        <v>477</v>
      </c>
      <c r="D303" s="68" t="s">
        <v>478</v>
      </c>
      <c r="E303" s="102" t="s">
        <v>465</v>
      </c>
      <c r="F303" s="102" t="s">
        <v>492</v>
      </c>
      <c r="G303" s="69"/>
      <c r="H303" s="70"/>
      <c r="I303" s="70"/>
      <c r="J303" s="70"/>
      <c r="K303" s="161" t="s">
        <v>493</v>
      </c>
      <c r="L303" s="162"/>
      <c r="M303" s="163"/>
      <c r="N303" t="s">
        <v>494</v>
      </c>
    </row>
    <row r="304" spans="1:14" ht="20.100000000000001" customHeight="1">
      <c r="A304" s="65">
        <v>39</v>
      </c>
      <c r="B304" s="100">
        <v>1920528877</v>
      </c>
      <c r="C304" s="67" t="s">
        <v>357</v>
      </c>
      <c r="D304" s="68" t="s">
        <v>137</v>
      </c>
      <c r="E304" s="102" t="s">
        <v>465</v>
      </c>
      <c r="F304" s="102" t="s">
        <v>492</v>
      </c>
      <c r="G304" s="69"/>
      <c r="H304" s="70"/>
      <c r="I304" s="70"/>
      <c r="J304" s="70"/>
      <c r="K304" s="161" t="s">
        <v>493</v>
      </c>
      <c r="L304" s="162"/>
      <c r="M304" s="163"/>
      <c r="N304" t="s">
        <v>494</v>
      </c>
    </row>
    <row r="305" spans="1:14" ht="20.100000000000001" customHeight="1">
      <c r="A305" s="65">
        <v>40</v>
      </c>
      <c r="B305" s="100">
        <v>1920524436</v>
      </c>
      <c r="C305" s="67" t="s">
        <v>141</v>
      </c>
      <c r="D305" s="68" t="s">
        <v>138</v>
      </c>
      <c r="E305" s="102" t="s">
        <v>465</v>
      </c>
      <c r="F305" s="102" t="s">
        <v>492</v>
      </c>
      <c r="G305" s="69"/>
      <c r="H305" s="70"/>
      <c r="I305" s="70"/>
      <c r="J305" s="70"/>
      <c r="K305" s="161" t="s">
        <v>493</v>
      </c>
      <c r="L305" s="162"/>
      <c r="M305" s="163"/>
      <c r="N305" t="s">
        <v>494</v>
      </c>
    </row>
    <row r="306" spans="1:14" ht="20.100000000000001" customHeight="1">
      <c r="A306" s="65">
        <v>41</v>
      </c>
      <c r="B306" s="100">
        <v>1920528304</v>
      </c>
      <c r="C306" s="67" t="s">
        <v>234</v>
      </c>
      <c r="D306" s="68" t="s">
        <v>154</v>
      </c>
      <c r="E306" s="102" t="s">
        <v>465</v>
      </c>
      <c r="F306" s="102" t="s">
        <v>492</v>
      </c>
      <c r="G306" s="69"/>
      <c r="H306" s="70"/>
      <c r="I306" s="70"/>
      <c r="J306" s="70"/>
      <c r="K306" s="161" t="s">
        <v>493</v>
      </c>
      <c r="L306" s="162"/>
      <c r="M306" s="163"/>
      <c r="N306" t="s">
        <v>494</v>
      </c>
    </row>
    <row r="307" spans="1:14" ht="20.100000000000001" customHeight="1">
      <c r="A307" s="65">
        <v>42</v>
      </c>
      <c r="B307" s="100">
        <v>1921524371</v>
      </c>
      <c r="C307" s="67" t="s">
        <v>101</v>
      </c>
      <c r="D307" s="68" t="s">
        <v>251</v>
      </c>
      <c r="E307" s="102" t="s">
        <v>465</v>
      </c>
      <c r="F307" s="102" t="s">
        <v>492</v>
      </c>
      <c r="G307" s="69"/>
      <c r="H307" s="70"/>
      <c r="I307" s="70"/>
      <c r="J307" s="70"/>
      <c r="K307" s="161" t="s">
        <v>493</v>
      </c>
      <c r="L307" s="162"/>
      <c r="M307" s="163"/>
      <c r="N307" t="s">
        <v>494</v>
      </c>
    </row>
    <row r="308" spans="1:14" ht="20.100000000000001" customHeight="1">
      <c r="A308" s="65">
        <v>43</v>
      </c>
      <c r="B308" s="100">
        <v>1920524557</v>
      </c>
      <c r="C308" s="67" t="s">
        <v>256</v>
      </c>
      <c r="D308" s="68" t="s">
        <v>106</v>
      </c>
      <c r="E308" s="102" t="s">
        <v>465</v>
      </c>
      <c r="F308" s="102" t="s">
        <v>492</v>
      </c>
      <c r="G308" s="69"/>
      <c r="H308" s="70"/>
      <c r="I308" s="70"/>
      <c r="J308" s="70"/>
      <c r="K308" s="161" t="s">
        <v>493</v>
      </c>
      <c r="L308" s="162"/>
      <c r="M308" s="163"/>
      <c r="N308" t="s">
        <v>494</v>
      </c>
    </row>
    <row r="310" spans="1:14" s="56" customFormat="1">
      <c r="B310" s="174" t="s">
        <v>57</v>
      </c>
      <c r="C310" s="174"/>
      <c r="D310" s="57"/>
      <c r="E310" s="158" t="s">
        <v>58</v>
      </c>
      <c r="F310" s="158"/>
      <c r="G310" s="158"/>
      <c r="H310" s="158"/>
      <c r="I310" s="158"/>
      <c r="J310" s="158"/>
      <c r="K310" s="58" t="s">
        <v>486</v>
      </c>
    </row>
    <row r="311" spans="1:14" s="56" customFormat="1">
      <c r="B311" s="174" t="s">
        <v>59</v>
      </c>
      <c r="C311" s="174"/>
      <c r="D311" s="59" t="s">
        <v>511</v>
      </c>
      <c r="E311" s="158" t="s">
        <v>488</v>
      </c>
      <c r="F311" s="158"/>
      <c r="G311" s="158"/>
      <c r="H311" s="158"/>
      <c r="I311" s="158"/>
      <c r="J311" s="158"/>
      <c r="K311" s="60" t="s">
        <v>60</v>
      </c>
      <c r="L311" s="61" t="s">
        <v>61</v>
      </c>
      <c r="M311" s="61">
        <v>1</v>
      </c>
    </row>
    <row r="312" spans="1:14" s="62" customFormat="1" ht="18.75" customHeight="1">
      <c r="B312" s="63" t="s">
        <v>489</v>
      </c>
      <c r="C312" s="159" t="s">
        <v>490</v>
      </c>
      <c r="D312" s="159"/>
      <c r="E312" s="159"/>
      <c r="F312" s="159"/>
      <c r="G312" s="159"/>
      <c r="H312" s="159"/>
      <c r="I312" s="159"/>
      <c r="J312" s="159"/>
      <c r="K312" s="60" t="s">
        <v>62</v>
      </c>
      <c r="L312" s="60" t="s">
        <v>61</v>
      </c>
      <c r="M312" s="60">
        <v>1</v>
      </c>
    </row>
    <row r="313" spans="1:14" s="62" customFormat="1" ht="18.75" customHeight="1">
      <c r="A313" s="160" t="s">
        <v>512</v>
      </c>
      <c r="B313" s="160"/>
      <c r="C313" s="160"/>
      <c r="D313" s="160"/>
      <c r="E313" s="160"/>
      <c r="F313" s="160"/>
      <c r="G313" s="160"/>
      <c r="H313" s="160"/>
      <c r="I313" s="160"/>
      <c r="J313" s="160"/>
      <c r="K313" s="60" t="s">
        <v>63</v>
      </c>
      <c r="L313" s="60" t="s">
        <v>61</v>
      </c>
      <c r="M313" s="60">
        <v>1</v>
      </c>
    </row>
    <row r="314" spans="1:14" ht="9" customHeight="1"/>
    <row r="315" spans="1:14" ht="15" customHeight="1">
      <c r="A315" s="154" t="s">
        <v>4</v>
      </c>
      <c r="B315" s="155" t="s">
        <v>64</v>
      </c>
      <c r="C315" s="156" t="s">
        <v>9</v>
      </c>
      <c r="D315" s="157" t="s">
        <v>10</v>
      </c>
      <c r="E315" s="155" t="s">
        <v>75</v>
      </c>
      <c r="F315" s="155" t="s">
        <v>76</v>
      </c>
      <c r="G315" s="155" t="s">
        <v>66</v>
      </c>
      <c r="H315" s="155" t="s">
        <v>67</v>
      </c>
      <c r="I315" s="164" t="s">
        <v>56</v>
      </c>
      <c r="J315" s="164"/>
      <c r="K315" s="165" t="s">
        <v>68</v>
      </c>
      <c r="L315" s="166"/>
      <c r="M315" s="167"/>
    </row>
    <row r="316" spans="1:14" ht="27" customHeight="1">
      <c r="A316" s="154"/>
      <c r="B316" s="154"/>
      <c r="C316" s="156"/>
      <c r="D316" s="157"/>
      <c r="E316" s="154"/>
      <c r="F316" s="154"/>
      <c r="G316" s="154"/>
      <c r="H316" s="154"/>
      <c r="I316" s="64" t="s">
        <v>69</v>
      </c>
      <c r="J316" s="64" t="s">
        <v>70</v>
      </c>
      <c r="K316" s="168"/>
      <c r="L316" s="169"/>
      <c r="M316" s="170"/>
    </row>
    <row r="317" spans="1:14" ht="20.100000000000001" customHeight="1">
      <c r="A317" s="65">
        <v>1</v>
      </c>
      <c r="B317" s="100">
        <v>1920529596</v>
      </c>
      <c r="C317" s="67" t="s">
        <v>78</v>
      </c>
      <c r="D317" s="68" t="s">
        <v>166</v>
      </c>
      <c r="E317" s="102" t="s">
        <v>465</v>
      </c>
      <c r="F317" s="102" t="s">
        <v>492</v>
      </c>
      <c r="G317" s="69"/>
      <c r="H317" s="70"/>
      <c r="I317" s="70"/>
      <c r="J317" s="70"/>
      <c r="K317" s="171" t="s">
        <v>493</v>
      </c>
      <c r="L317" s="172"/>
      <c r="M317" s="173"/>
      <c r="N317" t="s">
        <v>494</v>
      </c>
    </row>
    <row r="318" spans="1:14" ht="20.100000000000001" customHeight="1">
      <c r="A318" s="65">
        <v>2</v>
      </c>
      <c r="B318" s="100">
        <v>1920524886</v>
      </c>
      <c r="C318" s="67" t="s">
        <v>316</v>
      </c>
      <c r="D318" s="68" t="s">
        <v>107</v>
      </c>
      <c r="E318" s="102" t="s">
        <v>465</v>
      </c>
      <c r="F318" s="102" t="s">
        <v>492</v>
      </c>
      <c r="G318" s="69"/>
      <c r="H318" s="70"/>
      <c r="I318" s="70"/>
      <c r="J318" s="70"/>
      <c r="K318" s="161" t="s">
        <v>493</v>
      </c>
      <c r="L318" s="162"/>
      <c r="M318" s="163"/>
      <c r="N318" t="s">
        <v>494</v>
      </c>
    </row>
    <row r="319" spans="1:14" ht="20.100000000000001" customHeight="1">
      <c r="A319" s="65">
        <v>3</v>
      </c>
      <c r="B319" s="100">
        <v>2020523937</v>
      </c>
      <c r="C319" s="67" t="s">
        <v>266</v>
      </c>
      <c r="D319" s="68" t="s">
        <v>109</v>
      </c>
      <c r="E319" s="102" t="s">
        <v>479</v>
      </c>
      <c r="F319" s="102" t="s">
        <v>513</v>
      </c>
      <c r="G319" s="69"/>
      <c r="H319" s="70"/>
      <c r="I319" s="70"/>
      <c r="J319" s="70"/>
      <c r="K319" s="161" t="s">
        <v>493</v>
      </c>
      <c r="L319" s="162"/>
      <c r="M319" s="163"/>
      <c r="N319" t="s">
        <v>494</v>
      </c>
    </row>
    <row r="320" spans="1:14" ht="20.100000000000001" customHeight="1">
      <c r="A320" s="65">
        <v>4</v>
      </c>
      <c r="B320" s="100">
        <v>2020526246</v>
      </c>
      <c r="C320" s="67" t="s">
        <v>320</v>
      </c>
      <c r="D320" s="68" t="s">
        <v>109</v>
      </c>
      <c r="E320" s="102" t="s">
        <v>479</v>
      </c>
      <c r="F320" s="102" t="s">
        <v>513</v>
      </c>
      <c r="G320" s="69"/>
      <c r="H320" s="70"/>
      <c r="I320" s="70"/>
      <c r="J320" s="70"/>
      <c r="K320" s="161" t="s">
        <v>493</v>
      </c>
      <c r="L320" s="162"/>
      <c r="M320" s="163"/>
      <c r="N320" t="s">
        <v>494</v>
      </c>
    </row>
    <row r="321" spans="1:14" ht="20.100000000000001" customHeight="1">
      <c r="A321" s="65">
        <v>5</v>
      </c>
      <c r="B321" s="100">
        <v>2020527651</v>
      </c>
      <c r="C321" s="67" t="s">
        <v>160</v>
      </c>
      <c r="D321" s="68" t="s">
        <v>140</v>
      </c>
      <c r="E321" s="102" t="s">
        <v>479</v>
      </c>
      <c r="F321" s="102" t="s">
        <v>513</v>
      </c>
      <c r="G321" s="69"/>
      <c r="H321" s="70"/>
      <c r="I321" s="70"/>
      <c r="J321" s="70"/>
      <c r="K321" s="161" t="s">
        <v>493</v>
      </c>
      <c r="L321" s="162"/>
      <c r="M321" s="163"/>
      <c r="N321" t="s">
        <v>494</v>
      </c>
    </row>
    <row r="322" spans="1:14" ht="20.100000000000001" customHeight="1">
      <c r="A322" s="65">
        <v>6</v>
      </c>
      <c r="B322" s="100">
        <v>2020217834</v>
      </c>
      <c r="C322" s="67" t="s">
        <v>82</v>
      </c>
      <c r="D322" s="68" t="s">
        <v>321</v>
      </c>
      <c r="E322" s="102" t="s">
        <v>479</v>
      </c>
      <c r="F322" s="102" t="s">
        <v>513</v>
      </c>
      <c r="G322" s="69"/>
      <c r="H322" s="70"/>
      <c r="I322" s="70"/>
      <c r="J322" s="70"/>
      <c r="K322" s="161" t="s">
        <v>493</v>
      </c>
      <c r="L322" s="162"/>
      <c r="M322" s="163"/>
      <c r="N322" t="s">
        <v>494</v>
      </c>
    </row>
    <row r="323" spans="1:14" ht="20.100000000000001" customHeight="1">
      <c r="A323" s="65">
        <v>7</v>
      </c>
      <c r="B323" s="100">
        <v>2021524544</v>
      </c>
      <c r="C323" s="67" t="s">
        <v>90</v>
      </c>
      <c r="D323" s="68" t="s">
        <v>111</v>
      </c>
      <c r="E323" s="102" t="s">
        <v>479</v>
      </c>
      <c r="F323" s="102" t="s">
        <v>513</v>
      </c>
      <c r="G323" s="69"/>
      <c r="H323" s="70"/>
      <c r="I323" s="70"/>
      <c r="J323" s="70"/>
      <c r="K323" s="161" t="s">
        <v>493</v>
      </c>
      <c r="L323" s="162"/>
      <c r="M323" s="163"/>
      <c r="N323" t="s">
        <v>494</v>
      </c>
    </row>
    <row r="324" spans="1:14" ht="20.100000000000001" customHeight="1">
      <c r="A324" s="65">
        <v>8</v>
      </c>
      <c r="B324" s="100">
        <v>2020528018</v>
      </c>
      <c r="C324" s="67" t="s">
        <v>322</v>
      </c>
      <c r="D324" s="68" t="s">
        <v>202</v>
      </c>
      <c r="E324" s="102" t="s">
        <v>479</v>
      </c>
      <c r="F324" s="102" t="s">
        <v>513</v>
      </c>
      <c r="G324" s="69"/>
      <c r="H324" s="70"/>
      <c r="I324" s="70"/>
      <c r="J324" s="70"/>
      <c r="K324" s="161" t="s">
        <v>493</v>
      </c>
      <c r="L324" s="162"/>
      <c r="M324" s="163"/>
      <c r="N324" t="s">
        <v>494</v>
      </c>
    </row>
    <row r="325" spans="1:14" ht="20.100000000000001" customHeight="1">
      <c r="A325" s="65">
        <v>9</v>
      </c>
      <c r="B325" s="100">
        <v>2021527940</v>
      </c>
      <c r="C325" s="67" t="s">
        <v>323</v>
      </c>
      <c r="D325" s="68" t="s">
        <v>221</v>
      </c>
      <c r="E325" s="102" t="s">
        <v>479</v>
      </c>
      <c r="F325" s="102" t="s">
        <v>513</v>
      </c>
      <c r="G325" s="69"/>
      <c r="H325" s="70"/>
      <c r="I325" s="70"/>
      <c r="J325" s="70"/>
      <c r="K325" s="161" t="s">
        <v>493</v>
      </c>
      <c r="L325" s="162"/>
      <c r="M325" s="163"/>
      <c r="N325" t="s">
        <v>494</v>
      </c>
    </row>
    <row r="326" spans="1:14" ht="20.100000000000001" customHeight="1">
      <c r="A326" s="65">
        <v>10</v>
      </c>
      <c r="B326" s="100">
        <v>2020522742</v>
      </c>
      <c r="C326" s="67" t="s">
        <v>324</v>
      </c>
      <c r="D326" s="68" t="s">
        <v>113</v>
      </c>
      <c r="E326" s="102" t="s">
        <v>479</v>
      </c>
      <c r="F326" s="102" t="s">
        <v>513</v>
      </c>
      <c r="G326" s="69"/>
      <c r="H326" s="70"/>
      <c r="I326" s="70"/>
      <c r="J326" s="70"/>
      <c r="K326" s="161" t="s">
        <v>493</v>
      </c>
      <c r="L326" s="162"/>
      <c r="M326" s="163"/>
      <c r="N326" t="s">
        <v>494</v>
      </c>
    </row>
    <row r="327" spans="1:14" ht="20.100000000000001" customHeight="1">
      <c r="A327" s="65">
        <v>11</v>
      </c>
      <c r="B327" s="100">
        <v>2020526922</v>
      </c>
      <c r="C327" s="67" t="s">
        <v>240</v>
      </c>
      <c r="D327" s="68" t="s">
        <v>193</v>
      </c>
      <c r="E327" s="102" t="s">
        <v>479</v>
      </c>
      <c r="F327" s="102" t="s">
        <v>513</v>
      </c>
      <c r="G327" s="69"/>
      <c r="H327" s="70"/>
      <c r="I327" s="70"/>
      <c r="J327" s="70"/>
      <c r="K327" s="161" t="s">
        <v>493</v>
      </c>
      <c r="L327" s="162"/>
      <c r="M327" s="163"/>
      <c r="N327" t="s">
        <v>494</v>
      </c>
    </row>
    <row r="328" spans="1:14" ht="20.100000000000001" customHeight="1">
      <c r="A328" s="65">
        <v>12</v>
      </c>
      <c r="B328" s="100">
        <v>2020528210</v>
      </c>
      <c r="C328" s="67" t="s">
        <v>241</v>
      </c>
      <c r="D328" s="68" t="s">
        <v>114</v>
      </c>
      <c r="E328" s="102" t="s">
        <v>479</v>
      </c>
      <c r="F328" s="102" t="s">
        <v>513</v>
      </c>
      <c r="G328" s="69"/>
      <c r="H328" s="70"/>
      <c r="I328" s="70"/>
      <c r="J328" s="70"/>
      <c r="K328" s="161" t="s">
        <v>493</v>
      </c>
      <c r="L328" s="162"/>
      <c r="M328" s="163"/>
      <c r="N328" t="s">
        <v>494</v>
      </c>
    </row>
    <row r="329" spans="1:14" ht="20.100000000000001" customHeight="1">
      <c r="A329" s="65">
        <v>13</v>
      </c>
      <c r="B329" s="100">
        <v>2020524621</v>
      </c>
      <c r="C329" s="67" t="s">
        <v>104</v>
      </c>
      <c r="D329" s="68" t="s">
        <v>116</v>
      </c>
      <c r="E329" s="102" t="s">
        <v>479</v>
      </c>
      <c r="F329" s="102" t="s">
        <v>513</v>
      </c>
      <c r="G329" s="69"/>
      <c r="H329" s="70"/>
      <c r="I329" s="70"/>
      <c r="J329" s="70"/>
      <c r="K329" s="161" t="s">
        <v>493</v>
      </c>
      <c r="L329" s="162"/>
      <c r="M329" s="163"/>
      <c r="N329" t="s">
        <v>494</v>
      </c>
    </row>
    <row r="330" spans="1:14" ht="20.100000000000001" customHeight="1">
      <c r="A330" s="65">
        <v>14</v>
      </c>
      <c r="B330" s="100">
        <v>2020525594</v>
      </c>
      <c r="C330" s="67" t="s">
        <v>225</v>
      </c>
      <c r="D330" s="68" t="s">
        <v>142</v>
      </c>
      <c r="E330" s="102" t="s">
        <v>479</v>
      </c>
      <c r="F330" s="102" t="s">
        <v>513</v>
      </c>
      <c r="G330" s="69"/>
      <c r="H330" s="70"/>
      <c r="I330" s="70"/>
      <c r="J330" s="70"/>
      <c r="K330" s="161" t="s">
        <v>493</v>
      </c>
      <c r="L330" s="162"/>
      <c r="M330" s="163"/>
      <c r="N330" t="s">
        <v>494</v>
      </c>
    </row>
    <row r="331" spans="1:14" ht="20.100000000000001" customHeight="1">
      <c r="A331" s="65">
        <v>15</v>
      </c>
      <c r="B331" s="100">
        <v>2020523664</v>
      </c>
      <c r="C331" s="67" t="s">
        <v>169</v>
      </c>
      <c r="D331" s="68" t="s">
        <v>117</v>
      </c>
      <c r="E331" s="102" t="s">
        <v>479</v>
      </c>
      <c r="F331" s="102" t="s">
        <v>513</v>
      </c>
      <c r="G331" s="69"/>
      <c r="H331" s="70"/>
      <c r="I331" s="70"/>
      <c r="J331" s="70"/>
      <c r="K331" s="161" t="s">
        <v>493</v>
      </c>
      <c r="L331" s="162"/>
      <c r="M331" s="163"/>
      <c r="N331" t="s">
        <v>494</v>
      </c>
    </row>
    <row r="332" spans="1:14" ht="20.100000000000001" customHeight="1">
      <c r="A332" s="65">
        <v>16</v>
      </c>
      <c r="B332" s="100">
        <v>2020526316</v>
      </c>
      <c r="C332" s="67" t="s">
        <v>172</v>
      </c>
      <c r="D332" s="68" t="s">
        <v>85</v>
      </c>
      <c r="E332" s="102" t="s">
        <v>479</v>
      </c>
      <c r="F332" s="102" t="s">
        <v>513</v>
      </c>
      <c r="G332" s="69"/>
      <c r="H332" s="70"/>
      <c r="I332" s="70"/>
      <c r="J332" s="70"/>
      <c r="K332" s="161" t="s">
        <v>493</v>
      </c>
      <c r="L332" s="162"/>
      <c r="M332" s="163"/>
      <c r="N332" t="s">
        <v>494</v>
      </c>
    </row>
    <row r="333" spans="1:14" ht="20.100000000000001" customHeight="1">
      <c r="A333" s="65">
        <v>17</v>
      </c>
      <c r="B333" s="100">
        <v>2021524046</v>
      </c>
      <c r="C333" s="67" t="s">
        <v>189</v>
      </c>
      <c r="D333" s="68" t="s">
        <v>286</v>
      </c>
      <c r="E333" s="102" t="s">
        <v>479</v>
      </c>
      <c r="F333" s="102" t="s">
        <v>513</v>
      </c>
      <c r="G333" s="69"/>
      <c r="H333" s="70"/>
      <c r="I333" s="70"/>
      <c r="J333" s="70"/>
      <c r="K333" s="161" t="s">
        <v>493</v>
      </c>
      <c r="L333" s="162"/>
      <c r="M333" s="163"/>
      <c r="N333" t="s">
        <v>494</v>
      </c>
    </row>
    <row r="334" spans="1:14" ht="20.100000000000001" customHeight="1">
      <c r="A334" s="65">
        <v>18</v>
      </c>
      <c r="B334" s="100">
        <v>2021526399</v>
      </c>
      <c r="C334" s="67" t="s">
        <v>293</v>
      </c>
      <c r="D334" s="68" t="s">
        <v>87</v>
      </c>
      <c r="E334" s="102" t="s">
        <v>479</v>
      </c>
      <c r="F334" s="102" t="s">
        <v>513</v>
      </c>
      <c r="G334" s="69"/>
      <c r="H334" s="70"/>
      <c r="I334" s="70"/>
      <c r="J334" s="70"/>
      <c r="K334" s="161" t="s">
        <v>498</v>
      </c>
      <c r="L334" s="162"/>
      <c r="M334" s="163"/>
      <c r="N334" t="s">
        <v>494</v>
      </c>
    </row>
    <row r="335" spans="1:14" ht="20.100000000000001" customHeight="1">
      <c r="A335" s="65">
        <v>19</v>
      </c>
      <c r="B335" s="100">
        <v>2020526073</v>
      </c>
      <c r="C335" s="67" t="s">
        <v>326</v>
      </c>
      <c r="D335" s="68" t="s">
        <v>190</v>
      </c>
      <c r="E335" s="102" t="s">
        <v>479</v>
      </c>
      <c r="F335" s="102" t="s">
        <v>513</v>
      </c>
      <c r="G335" s="69"/>
      <c r="H335" s="70"/>
      <c r="I335" s="70"/>
      <c r="J335" s="70"/>
      <c r="K335" s="161" t="s">
        <v>493</v>
      </c>
      <c r="L335" s="162"/>
      <c r="M335" s="163"/>
      <c r="N335" t="s">
        <v>494</v>
      </c>
    </row>
    <row r="336" spans="1:14" ht="20.100000000000001" customHeight="1">
      <c r="A336" s="65">
        <v>20</v>
      </c>
      <c r="B336" s="100">
        <v>2020522748</v>
      </c>
      <c r="C336" s="67" t="s">
        <v>215</v>
      </c>
      <c r="D336" s="68" t="s">
        <v>120</v>
      </c>
      <c r="E336" s="102" t="s">
        <v>479</v>
      </c>
      <c r="F336" s="102" t="s">
        <v>513</v>
      </c>
      <c r="G336" s="69"/>
      <c r="H336" s="70"/>
      <c r="I336" s="70"/>
      <c r="J336" s="70"/>
      <c r="K336" s="161" t="s">
        <v>493</v>
      </c>
      <c r="L336" s="162"/>
      <c r="M336" s="163"/>
      <c r="N336" t="s">
        <v>494</v>
      </c>
    </row>
    <row r="337" spans="1:14" ht="20.100000000000001" customHeight="1">
      <c r="A337" s="65">
        <v>21</v>
      </c>
      <c r="B337" s="100">
        <v>2021526597</v>
      </c>
      <c r="C337" s="67" t="s">
        <v>327</v>
      </c>
      <c r="D337" s="68" t="s">
        <v>143</v>
      </c>
      <c r="E337" s="102" t="s">
        <v>479</v>
      </c>
      <c r="F337" s="102" t="s">
        <v>513</v>
      </c>
      <c r="G337" s="69"/>
      <c r="H337" s="70"/>
      <c r="I337" s="70"/>
      <c r="J337" s="70"/>
      <c r="K337" s="161" t="s">
        <v>493</v>
      </c>
      <c r="L337" s="162"/>
      <c r="M337" s="163"/>
      <c r="N337" t="s">
        <v>494</v>
      </c>
    </row>
    <row r="338" spans="1:14" ht="20.100000000000001" customHeight="1">
      <c r="A338" s="65">
        <v>22</v>
      </c>
      <c r="B338" s="100">
        <v>2020524109</v>
      </c>
      <c r="C338" s="67" t="s">
        <v>118</v>
      </c>
      <c r="D338" s="68" t="s">
        <v>211</v>
      </c>
      <c r="E338" s="102" t="s">
        <v>479</v>
      </c>
      <c r="F338" s="102" t="s">
        <v>513</v>
      </c>
      <c r="G338" s="69"/>
      <c r="H338" s="70"/>
      <c r="I338" s="70"/>
      <c r="J338" s="70"/>
      <c r="K338" s="161" t="s">
        <v>493</v>
      </c>
      <c r="L338" s="162"/>
      <c r="M338" s="163"/>
      <c r="N338" t="s">
        <v>494</v>
      </c>
    </row>
    <row r="339" spans="1:14" ht="20.100000000000001" customHeight="1">
      <c r="A339" s="65">
        <v>23</v>
      </c>
      <c r="B339" s="100">
        <v>2020524182</v>
      </c>
      <c r="C339" s="67" t="s">
        <v>328</v>
      </c>
      <c r="D339" s="68" t="s">
        <v>180</v>
      </c>
      <c r="E339" s="102" t="s">
        <v>479</v>
      </c>
      <c r="F339" s="102" t="s">
        <v>513</v>
      </c>
      <c r="G339" s="69"/>
      <c r="H339" s="70"/>
      <c r="I339" s="70"/>
      <c r="J339" s="70"/>
      <c r="K339" s="161" t="s">
        <v>493</v>
      </c>
      <c r="L339" s="162"/>
      <c r="M339" s="163"/>
      <c r="N339" t="s">
        <v>494</v>
      </c>
    </row>
    <row r="340" spans="1:14" ht="20.100000000000001" customHeight="1">
      <c r="A340" s="65">
        <v>24</v>
      </c>
      <c r="B340" s="100">
        <v>2020524536</v>
      </c>
      <c r="C340" s="67" t="s">
        <v>194</v>
      </c>
      <c r="D340" s="68" t="s">
        <v>161</v>
      </c>
      <c r="E340" s="102" t="s">
        <v>479</v>
      </c>
      <c r="F340" s="102" t="s">
        <v>513</v>
      </c>
      <c r="G340" s="69"/>
      <c r="H340" s="70"/>
      <c r="I340" s="70"/>
      <c r="J340" s="70"/>
      <c r="K340" s="161" t="s">
        <v>493</v>
      </c>
      <c r="L340" s="162"/>
      <c r="M340" s="163"/>
      <c r="N340" t="s">
        <v>494</v>
      </c>
    </row>
    <row r="341" spans="1:14" ht="20.100000000000001" customHeight="1">
      <c r="A341" s="65">
        <v>25</v>
      </c>
      <c r="B341" s="100">
        <v>2021527646</v>
      </c>
      <c r="C341" s="67" t="s">
        <v>274</v>
      </c>
      <c r="D341" s="68" t="s">
        <v>94</v>
      </c>
      <c r="E341" s="102" t="s">
        <v>479</v>
      </c>
      <c r="F341" s="102" t="s">
        <v>513</v>
      </c>
      <c r="G341" s="69"/>
      <c r="H341" s="70"/>
      <c r="I341" s="70"/>
      <c r="J341" s="70"/>
      <c r="K341" s="161" t="s">
        <v>493</v>
      </c>
      <c r="L341" s="162"/>
      <c r="M341" s="163"/>
      <c r="N341" t="s">
        <v>494</v>
      </c>
    </row>
    <row r="342" spans="1:14" ht="20.100000000000001" customHeight="1">
      <c r="A342" s="65">
        <v>26</v>
      </c>
      <c r="B342" s="100">
        <v>2020526251</v>
      </c>
      <c r="C342" s="67" t="s">
        <v>329</v>
      </c>
      <c r="D342" s="68" t="s">
        <v>196</v>
      </c>
      <c r="E342" s="102" t="s">
        <v>479</v>
      </c>
      <c r="F342" s="102" t="s">
        <v>513</v>
      </c>
      <c r="G342" s="69"/>
      <c r="H342" s="70"/>
      <c r="I342" s="70"/>
      <c r="J342" s="70"/>
      <c r="K342" s="161" t="s">
        <v>493</v>
      </c>
      <c r="L342" s="162"/>
      <c r="M342" s="163"/>
      <c r="N342" t="s">
        <v>494</v>
      </c>
    </row>
    <row r="343" spans="1:14" ht="20.100000000000001" customHeight="1">
      <c r="A343" s="65">
        <v>27</v>
      </c>
      <c r="B343" s="100">
        <v>2020525588</v>
      </c>
      <c r="C343" s="67" t="s">
        <v>260</v>
      </c>
      <c r="D343" s="68" t="s">
        <v>181</v>
      </c>
      <c r="E343" s="102" t="s">
        <v>479</v>
      </c>
      <c r="F343" s="102" t="s">
        <v>513</v>
      </c>
      <c r="G343" s="69"/>
      <c r="H343" s="70"/>
      <c r="I343" s="70"/>
      <c r="J343" s="70"/>
      <c r="K343" s="161" t="s">
        <v>493</v>
      </c>
      <c r="L343" s="162"/>
      <c r="M343" s="163"/>
      <c r="N343" t="s">
        <v>494</v>
      </c>
    </row>
    <row r="344" spans="1:14" ht="20.100000000000001" customHeight="1">
      <c r="A344" s="65">
        <v>28</v>
      </c>
      <c r="B344" s="100">
        <v>2021526570</v>
      </c>
      <c r="C344" s="67" t="s">
        <v>330</v>
      </c>
      <c r="D344" s="68" t="s">
        <v>163</v>
      </c>
      <c r="E344" s="102" t="s">
        <v>479</v>
      </c>
      <c r="F344" s="102" t="s">
        <v>513</v>
      </c>
      <c r="G344" s="69"/>
      <c r="H344" s="70"/>
      <c r="I344" s="70"/>
      <c r="J344" s="70"/>
      <c r="K344" s="161" t="s">
        <v>493</v>
      </c>
      <c r="L344" s="162"/>
      <c r="M344" s="163"/>
      <c r="N344" t="s">
        <v>494</v>
      </c>
    </row>
    <row r="345" spans="1:14" ht="20.100000000000001" customHeight="1">
      <c r="A345" s="65">
        <v>29</v>
      </c>
      <c r="B345" s="100">
        <v>2021520649</v>
      </c>
      <c r="C345" s="67" t="s">
        <v>144</v>
      </c>
      <c r="D345" s="68" t="s">
        <v>217</v>
      </c>
      <c r="E345" s="102" t="s">
        <v>479</v>
      </c>
      <c r="F345" s="102" t="s">
        <v>513</v>
      </c>
      <c r="G345" s="69"/>
      <c r="H345" s="70"/>
      <c r="I345" s="70"/>
      <c r="J345" s="70"/>
      <c r="K345" s="161" t="s">
        <v>493</v>
      </c>
      <c r="L345" s="162"/>
      <c r="M345" s="163"/>
      <c r="N345" t="s">
        <v>494</v>
      </c>
    </row>
    <row r="346" spans="1:14" ht="20.100000000000001" customHeight="1">
      <c r="A346" s="72">
        <v>30</v>
      </c>
      <c r="B346" s="100">
        <v>2020524546</v>
      </c>
      <c r="C346" s="67" t="s">
        <v>331</v>
      </c>
      <c r="D346" s="68" t="s">
        <v>332</v>
      </c>
      <c r="E346" s="102" t="s">
        <v>479</v>
      </c>
      <c r="F346" s="102" t="s">
        <v>513</v>
      </c>
      <c r="G346" s="73"/>
      <c r="H346" s="74"/>
      <c r="I346" s="74"/>
      <c r="J346" s="74"/>
      <c r="K346" s="161" t="s">
        <v>493</v>
      </c>
      <c r="L346" s="162"/>
      <c r="M346" s="163"/>
      <c r="N346" t="s">
        <v>494</v>
      </c>
    </row>
    <row r="347" spans="1:14" ht="20.100000000000001" customHeight="1">
      <c r="A347" s="92">
        <v>31</v>
      </c>
      <c r="B347" s="101">
        <v>2020523318</v>
      </c>
      <c r="C347" s="94" t="s">
        <v>334</v>
      </c>
      <c r="D347" s="95" t="s">
        <v>131</v>
      </c>
      <c r="E347" s="103" t="s">
        <v>479</v>
      </c>
      <c r="F347" s="103" t="s">
        <v>513</v>
      </c>
      <c r="G347" s="96"/>
      <c r="H347" s="97"/>
      <c r="I347" s="97"/>
      <c r="J347" s="97"/>
      <c r="K347" s="171" t="s">
        <v>493</v>
      </c>
      <c r="L347" s="172"/>
      <c r="M347" s="173"/>
      <c r="N347" t="s">
        <v>494</v>
      </c>
    </row>
    <row r="348" spans="1:14" ht="20.100000000000001" customHeight="1">
      <c r="A348" s="65">
        <v>32</v>
      </c>
      <c r="B348" s="100">
        <v>2020524633</v>
      </c>
      <c r="C348" s="67" t="s">
        <v>333</v>
      </c>
      <c r="D348" s="68" t="s">
        <v>131</v>
      </c>
      <c r="E348" s="102" t="s">
        <v>479</v>
      </c>
      <c r="F348" s="102" t="s">
        <v>513</v>
      </c>
      <c r="G348" s="69"/>
      <c r="H348" s="70"/>
      <c r="I348" s="70"/>
      <c r="J348" s="70"/>
      <c r="K348" s="161" t="s">
        <v>493</v>
      </c>
      <c r="L348" s="162"/>
      <c r="M348" s="163"/>
      <c r="N348" t="s">
        <v>494</v>
      </c>
    </row>
    <row r="349" spans="1:14" ht="20.100000000000001" customHeight="1">
      <c r="A349" s="65">
        <v>33</v>
      </c>
      <c r="B349" s="100">
        <v>2020526016</v>
      </c>
      <c r="C349" s="67" t="s">
        <v>115</v>
      </c>
      <c r="D349" s="68" t="s">
        <v>131</v>
      </c>
      <c r="E349" s="102" t="s">
        <v>479</v>
      </c>
      <c r="F349" s="102" t="s">
        <v>513</v>
      </c>
      <c r="G349" s="69"/>
      <c r="H349" s="70"/>
      <c r="I349" s="70"/>
      <c r="J349" s="70"/>
      <c r="K349" s="161" t="s">
        <v>493</v>
      </c>
      <c r="L349" s="162"/>
      <c r="M349" s="163"/>
      <c r="N349" t="s">
        <v>494</v>
      </c>
    </row>
    <row r="350" spans="1:14" ht="20.100000000000001" customHeight="1">
      <c r="A350" s="65">
        <v>34</v>
      </c>
      <c r="B350" s="100">
        <v>2020527345</v>
      </c>
      <c r="C350" s="67" t="s">
        <v>335</v>
      </c>
      <c r="D350" s="68" t="s">
        <v>100</v>
      </c>
      <c r="E350" s="102" t="s">
        <v>479</v>
      </c>
      <c r="F350" s="102" t="s">
        <v>513</v>
      </c>
      <c r="G350" s="69"/>
      <c r="H350" s="70"/>
      <c r="I350" s="70"/>
      <c r="J350" s="70"/>
      <c r="K350" s="161" t="s">
        <v>493</v>
      </c>
      <c r="L350" s="162"/>
      <c r="M350" s="163"/>
      <c r="N350" t="s">
        <v>494</v>
      </c>
    </row>
    <row r="351" spans="1:14" ht="20.100000000000001" customHeight="1">
      <c r="A351" s="65">
        <v>35</v>
      </c>
      <c r="B351" s="100">
        <v>2020523981</v>
      </c>
      <c r="C351" s="67" t="s">
        <v>336</v>
      </c>
      <c r="D351" s="68" t="s">
        <v>103</v>
      </c>
      <c r="E351" s="102" t="s">
        <v>479</v>
      </c>
      <c r="F351" s="102" t="s">
        <v>513</v>
      </c>
      <c r="G351" s="69"/>
      <c r="H351" s="70"/>
      <c r="I351" s="70"/>
      <c r="J351" s="70"/>
      <c r="K351" s="161" t="s">
        <v>493</v>
      </c>
      <c r="L351" s="162"/>
      <c r="M351" s="163"/>
      <c r="N351" t="s">
        <v>494</v>
      </c>
    </row>
    <row r="352" spans="1:14" ht="20.100000000000001" customHeight="1">
      <c r="A352" s="65">
        <v>36</v>
      </c>
      <c r="B352" s="100">
        <v>2020527697</v>
      </c>
      <c r="C352" s="67" t="s">
        <v>337</v>
      </c>
      <c r="D352" s="68" t="s">
        <v>175</v>
      </c>
      <c r="E352" s="102" t="s">
        <v>479</v>
      </c>
      <c r="F352" s="102" t="s">
        <v>513</v>
      </c>
      <c r="G352" s="69"/>
      <c r="H352" s="70"/>
      <c r="I352" s="70"/>
      <c r="J352" s="70"/>
      <c r="K352" s="161" t="s">
        <v>493</v>
      </c>
      <c r="L352" s="162"/>
      <c r="M352" s="163"/>
      <c r="N352" t="s">
        <v>494</v>
      </c>
    </row>
    <row r="353" spans="1:14" ht="20.100000000000001" customHeight="1">
      <c r="A353" s="65">
        <v>37</v>
      </c>
      <c r="B353" s="100">
        <v>2020524073</v>
      </c>
      <c r="C353" s="67" t="s">
        <v>338</v>
      </c>
      <c r="D353" s="68" t="s">
        <v>134</v>
      </c>
      <c r="E353" s="102" t="s">
        <v>479</v>
      </c>
      <c r="F353" s="102" t="s">
        <v>513</v>
      </c>
      <c r="G353" s="69"/>
      <c r="H353" s="70"/>
      <c r="I353" s="70"/>
      <c r="J353" s="70"/>
      <c r="K353" s="161" t="s">
        <v>493</v>
      </c>
      <c r="L353" s="162"/>
      <c r="M353" s="163"/>
      <c r="N353" t="s">
        <v>494</v>
      </c>
    </row>
    <row r="354" spans="1:14" ht="20.100000000000001" customHeight="1">
      <c r="A354" s="65">
        <v>38</v>
      </c>
      <c r="B354" s="100">
        <v>2020526256</v>
      </c>
      <c r="C354" s="67" t="s">
        <v>339</v>
      </c>
      <c r="D354" s="68" t="s">
        <v>135</v>
      </c>
      <c r="E354" s="102" t="s">
        <v>479</v>
      </c>
      <c r="F354" s="102" t="s">
        <v>513</v>
      </c>
      <c r="G354" s="69"/>
      <c r="H354" s="70"/>
      <c r="I354" s="70"/>
      <c r="J354" s="70"/>
      <c r="K354" s="161" t="s">
        <v>493</v>
      </c>
      <c r="L354" s="162"/>
      <c r="M354" s="163"/>
      <c r="N354" t="s">
        <v>494</v>
      </c>
    </row>
    <row r="355" spans="1:14" ht="20.100000000000001" customHeight="1">
      <c r="A355" s="65">
        <v>39</v>
      </c>
      <c r="B355" s="100">
        <v>2020527298</v>
      </c>
      <c r="C355" s="67" t="s">
        <v>118</v>
      </c>
      <c r="D355" s="68" t="s">
        <v>135</v>
      </c>
      <c r="E355" s="102" t="s">
        <v>479</v>
      </c>
      <c r="F355" s="102" t="s">
        <v>513</v>
      </c>
      <c r="G355" s="69"/>
      <c r="H355" s="70"/>
      <c r="I355" s="70"/>
      <c r="J355" s="70"/>
      <c r="K355" s="161" t="s">
        <v>493</v>
      </c>
      <c r="L355" s="162"/>
      <c r="M355" s="163"/>
      <c r="N355" t="s">
        <v>494</v>
      </c>
    </row>
    <row r="356" spans="1:14" ht="20.100000000000001" customHeight="1">
      <c r="A356" s="65">
        <v>40</v>
      </c>
      <c r="B356" s="100">
        <v>2020527529</v>
      </c>
      <c r="C356" s="67" t="s">
        <v>82</v>
      </c>
      <c r="D356" s="68" t="s">
        <v>340</v>
      </c>
      <c r="E356" s="102" t="s">
        <v>479</v>
      </c>
      <c r="F356" s="102" t="s">
        <v>513</v>
      </c>
      <c r="G356" s="69"/>
      <c r="H356" s="70"/>
      <c r="I356" s="70"/>
      <c r="J356" s="70"/>
      <c r="K356" s="161" t="s">
        <v>493</v>
      </c>
      <c r="L356" s="162"/>
      <c r="M356" s="163"/>
      <c r="N356" t="s">
        <v>494</v>
      </c>
    </row>
    <row r="357" spans="1:14" ht="20.100000000000001" customHeight="1">
      <c r="A357" s="65">
        <v>41</v>
      </c>
      <c r="B357" s="100">
        <v>2020520587</v>
      </c>
      <c r="C357" s="67" t="s">
        <v>342</v>
      </c>
      <c r="D357" s="68" t="s">
        <v>138</v>
      </c>
      <c r="E357" s="102" t="s">
        <v>479</v>
      </c>
      <c r="F357" s="102" t="s">
        <v>513</v>
      </c>
      <c r="G357" s="69"/>
      <c r="H357" s="70"/>
      <c r="I357" s="70"/>
      <c r="J357" s="70"/>
      <c r="K357" s="161" t="s">
        <v>493</v>
      </c>
      <c r="L357" s="162"/>
      <c r="M357" s="163"/>
      <c r="N357" t="s">
        <v>494</v>
      </c>
    </row>
    <row r="358" spans="1:14" ht="20.100000000000001" customHeight="1">
      <c r="A358" s="65">
        <v>42</v>
      </c>
      <c r="B358" s="100">
        <v>2020524798</v>
      </c>
      <c r="C358" s="67" t="s">
        <v>343</v>
      </c>
      <c r="D358" s="68" t="s">
        <v>166</v>
      </c>
      <c r="E358" s="102" t="s">
        <v>479</v>
      </c>
      <c r="F358" s="102" t="s">
        <v>513</v>
      </c>
      <c r="G358" s="69"/>
      <c r="H358" s="70"/>
      <c r="I358" s="70"/>
      <c r="J358" s="70"/>
      <c r="K358" s="161" t="s">
        <v>493</v>
      </c>
      <c r="L358" s="162"/>
      <c r="M358" s="163"/>
      <c r="N358" t="s">
        <v>494</v>
      </c>
    </row>
    <row r="359" spans="1:14" ht="20.100000000000001" customHeight="1">
      <c r="A359" s="65">
        <v>43</v>
      </c>
      <c r="B359" s="100">
        <v>2020527597</v>
      </c>
      <c r="C359" s="67" t="s">
        <v>224</v>
      </c>
      <c r="D359" s="68" t="s">
        <v>156</v>
      </c>
      <c r="E359" s="102" t="s">
        <v>479</v>
      </c>
      <c r="F359" s="102" t="s">
        <v>513</v>
      </c>
      <c r="G359" s="69"/>
      <c r="H359" s="70"/>
      <c r="I359" s="70"/>
      <c r="J359" s="70"/>
      <c r="K359" s="161" t="s">
        <v>493</v>
      </c>
      <c r="L359" s="162"/>
      <c r="M359" s="163"/>
      <c r="N359" t="s">
        <v>494</v>
      </c>
    </row>
  </sheetData>
  <mergeCells count="416">
    <mergeCell ref="K355:M355"/>
    <mergeCell ref="K356:M356"/>
    <mergeCell ref="K357:M357"/>
    <mergeCell ref="K358:M358"/>
    <mergeCell ref="K359:M359"/>
    <mergeCell ref="K349:M349"/>
    <mergeCell ref="K350:M350"/>
    <mergeCell ref="K351:M351"/>
    <mergeCell ref="K352:M352"/>
    <mergeCell ref="K353:M353"/>
    <mergeCell ref="K354:M354"/>
    <mergeCell ref="K343:M343"/>
    <mergeCell ref="K344:M344"/>
    <mergeCell ref="K345:M345"/>
    <mergeCell ref="K346:M346"/>
    <mergeCell ref="K347:M347"/>
    <mergeCell ref="K348:M348"/>
    <mergeCell ref="K337:M337"/>
    <mergeCell ref="K338:M338"/>
    <mergeCell ref="K339:M339"/>
    <mergeCell ref="K340:M340"/>
    <mergeCell ref="K341:M341"/>
    <mergeCell ref="K342:M342"/>
    <mergeCell ref="K331:M331"/>
    <mergeCell ref="K332:M332"/>
    <mergeCell ref="K333:M333"/>
    <mergeCell ref="K334:M334"/>
    <mergeCell ref="K335:M335"/>
    <mergeCell ref="K336:M336"/>
    <mergeCell ref="K325:M325"/>
    <mergeCell ref="K326:M326"/>
    <mergeCell ref="K327:M327"/>
    <mergeCell ref="K328:M328"/>
    <mergeCell ref="K329:M329"/>
    <mergeCell ref="K330:M330"/>
    <mergeCell ref="K319:M319"/>
    <mergeCell ref="K320:M320"/>
    <mergeCell ref="K321:M321"/>
    <mergeCell ref="K322:M322"/>
    <mergeCell ref="K323:M323"/>
    <mergeCell ref="K324:M324"/>
    <mergeCell ref="G315:G316"/>
    <mergeCell ref="H315:H316"/>
    <mergeCell ref="I315:J315"/>
    <mergeCell ref="K315:M316"/>
    <mergeCell ref="K317:M317"/>
    <mergeCell ref="K318:M318"/>
    <mergeCell ref="B311:C311"/>
    <mergeCell ref="E311:J311"/>
    <mergeCell ref="C312:J312"/>
    <mergeCell ref="A313:J313"/>
    <mergeCell ref="A315:A316"/>
    <mergeCell ref="B315:B316"/>
    <mergeCell ref="C315:C316"/>
    <mergeCell ref="D315:D316"/>
    <mergeCell ref="E315:E316"/>
    <mergeCell ref="F315:F316"/>
    <mergeCell ref="K304:M304"/>
    <mergeCell ref="K305:M305"/>
    <mergeCell ref="K306:M306"/>
    <mergeCell ref="K307:M307"/>
    <mergeCell ref="K308:M308"/>
    <mergeCell ref="B310:C310"/>
    <mergeCell ref="E310:J310"/>
    <mergeCell ref="K298:M298"/>
    <mergeCell ref="K299:M299"/>
    <mergeCell ref="K300:M300"/>
    <mergeCell ref="K301:M301"/>
    <mergeCell ref="K302:M302"/>
    <mergeCell ref="K303:M303"/>
    <mergeCell ref="K292:M292"/>
    <mergeCell ref="K293:M293"/>
    <mergeCell ref="K294:M294"/>
    <mergeCell ref="K295:M295"/>
    <mergeCell ref="K296:M296"/>
    <mergeCell ref="K297:M297"/>
    <mergeCell ref="K286:M286"/>
    <mergeCell ref="K287:M287"/>
    <mergeCell ref="K288:M288"/>
    <mergeCell ref="K289:M289"/>
    <mergeCell ref="K290:M290"/>
    <mergeCell ref="K291:M291"/>
    <mergeCell ref="K280:M280"/>
    <mergeCell ref="K281:M281"/>
    <mergeCell ref="K282:M282"/>
    <mergeCell ref="K283:M283"/>
    <mergeCell ref="K284:M284"/>
    <mergeCell ref="K285:M285"/>
    <mergeCell ref="K274:M274"/>
    <mergeCell ref="K275:M275"/>
    <mergeCell ref="K276:M276"/>
    <mergeCell ref="K277:M277"/>
    <mergeCell ref="K278:M278"/>
    <mergeCell ref="K279:M279"/>
    <mergeCell ref="K268:M268"/>
    <mergeCell ref="K269:M269"/>
    <mergeCell ref="K270:M270"/>
    <mergeCell ref="K271:M271"/>
    <mergeCell ref="K272:M272"/>
    <mergeCell ref="K273:M273"/>
    <mergeCell ref="G264:G265"/>
    <mergeCell ref="H264:H265"/>
    <mergeCell ref="I264:J264"/>
    <mergeCell ref="K264:M265"/>
    <mergeCell ref="K266:M266"/>
    <mergeCell ref="K267:M267"/>
    <mergeCell ref="B260:C260"/>
    <mergeCell ref="E260:J260"/>
    <mergeCell ref="C261:J261"/>
    <mergeCell ref="A262:J262"/>
    <mergeCell ref="A264:A265"/>
    <mergeCell ref="B264:B265"/>
    <mergeCell ref="C264:C265"/>
    <mergeCell ref="D264:D265"/>
    <mergeCell ref="E264:E265"/>
    <mergeCell ref="F264:F265"/>
    <mergeCell ref="K254:M254"/>
    <mergeCell ref="K255:M255"/>
    <mergeCell ref="K256:M256"/>
    <mergeCell ref="K257:M257"/>
    <mergeCell ref="B259:C259"/>
    <mergeCell ref="E259:J259"/>
    <mergeCell ref="K248:M248"/>
    <mergeCell ref="K249:M249"/>
    <mergeCell ref="K250:M250"/>
    <mergeCell ref="K251:M251"/>
    <mergeCell ref="K252:M252"/>
    <mergeCell ref="K253:M253"/>
    <mergeCell ref="K242:M242"/>
    <mergeCell ref="K243:M243"/>
    <mergeCell ref="K244:M244"/>
    <mergeCell ref="K245:M245"/>
    <mergeCell ref="K246:M246"/>
    <mergeCell ref="K247:M247"/>
    <mergeCell ref="K236:M236"/>
    <mergeCell ref="K237:M237"/>
    <mergeCell ref="K238:M238"/>
    <mergeCell ref="K239:M239"/>
    <mergeCell ref="K240:M240"/>
    <mergeCell ref="K241:M241"/>
    <mergeCell ref="K230:M230"/>
    <mergeCell ref="K231:M231"/>
    <mergeCell ref="K232:M232"/>
    <mergeCell ref="K233:M233"/>
    <mergeCell ref="K234:M234"/>
    <mergeCell ref="K235:M235"/>
    <mergeCell ref="K224:M224"/>
    <mergeCell ref="K225:M225"/>
    <mergeCell ref="K226:M226"/>
    <mergeCell ref="K227:M227"/>
    <mergeCell ref="K228:M228"/>
    <mergeCell ref="K229:M229"/>
    <mergeCell ref="K218:M218"/>
    <mergeCell ref="K219:M219"/>
    <mergeCell ref="K220:M220"/>
    <mergeCell ref="K221:M221"/>
    <mergeCell ref="K222:M222"/>
    <mergeCell ref="K223:M223"/>
    <mergeCell ref="G214:G215"/>
    <mergeCell ref="H214:H215"/>
    <mergeCell ref="I214:J214"/>
    <mergeCell ref="K214:M215"/>
    <mergeCell ref="K216:M216"/>
    <mergeCell ref="K217:M217"/>
    <mergeCell ref="B210:C210"/>
    <mergeCell ref="E210:J210"/>
    <mergeCell ref="C211:J211"/>
    <mergeCell ref="A212:J212"/>
    <mergeCell ref="A214:A215"/>
    <mergeCell ref="B214:B215"/>
    <mergeCell ref="C214:C215"/>
    <mergeCell ref="D214:D215"/>
    <mergeCell ref="E214:E215"/>
    <mergeCell ref="F214:F215"/>
    <mergeCell ref="K204:M204"/>
    <mergeCell ref="K205:M205"/>
    <mergeCell ref="K206:M206"/>
    <mergeCell ref="K207:M207"/>
    <mergeCell ref="B209:C209"/>
    <mergeCell ref="E209:J209"/>
    <mergeCell ref="K198:M198"/>
    <mergeCell ref="K199:M199"/>
    <mergeCell ref="K200:M200"/>
    <mergeCell ref="K201:M201"/>
    <mergeCell ref="K202:M202"/>
    <mergeCell ref="K203:M203"/>
    <mergeCell ref="K192:M192"/>
    <mergeCell ref="K193:M193"/>
    <mergeCell ref="K194:M194"/>
    <mergeCell ref="K195:M195"/>
    <mergeCell ref="K196:M196"/>
    <mergeCell ref="K197:M197"/>
    <mergeCell ref="K186:M186"/>
    <mergeCell ref="K187:M187"/>
    <mergeCell ref="K188:M188"/>
    <mergeCell ref="K189:M189"/>
    <mergeCell ref="K190:M190"/>
    <mergeCell ref="K191:M191"/>
    <mergeCell ref="K179:M180"/>
    <mergeCell ref="K181:M181"/>
    <mergeCell ref="K182:M182"/>
    <mergeCell ref="K183:M183"/>
    <mergeCell ref="K184:M184"/>
    <mergeCell ref="K185:M185"/>
    <mergeCell ref="A177:J177"/>
    <mergeCell ref="A179:A180"/>
    <mergeCell ref="B179:B180"/>
    <mergeCell ref="C179:C180"/>
    <mergeCell ref="D179:D180"/>
    <mergeCell ref="E179:E180"/>
    <mergeCell ref="F179:F180"/>
    <mergeCell ref="G179:G180"/>
    <mergeCell ref="H179:H180"/>
    <mergeCell ref="I179:J179"/>
    <mergeCell ref="K172:M172"/>
    <mergeCell ref="B174:C174"/>
    <mergeCell ref="E174:J174"/>
    <mergeCell ref="B175:C175"/>
    <mergeCell ref="E175:J175"/>
    <mergeCell ref="C176:J176"/>
    <mergeCell ref="K166:M166"/>
    <mergeCell ref="K167:M167"/>
    <mergeCell ref="K168:M168"/>
    <mergeCell ref="K169:M169"/>
    <mergeCell ref="K170:M170"/>
    <mergeCell ref="K171:M171"/>
    <mergeCell ref="K160:M160"/>
    <mergeCell ref="K161:M161"/>
    <mergeCell ref="K162:M162"/>
    <mergeCell ref="K163:M163"/>
    <mergeCell ref="K164:M164"/>
    <mergeCell ref="K165:M165"/>
    <mergeCell ref="K154:M154"/>
    <mergeCell ref="K155:M155"/>
    <mergeCell ref="K156:M156"/>
    <mergeCell ref="K157:M157"/>
    <mergeCell ref="K158:M158"/>
    <mergeCell ref="K159:M159"/>
    <mergeCell ref="K148:M148"/>
    <mergeCell ref="K149:M149"/>
    <mergeCell ref="K150:M150"/>
    <mergeCell ref="K151:M151"/>
    <mergeCell ref="K152:M152"/>
    <mergeCell ref="K153:M153"/>
    <mergeCell ref="K142:M142"/>
    <mergeCell ref="K143:M143"/>
    <mergeCell ref="K144:M144"/>
    <mergeCell ref="K145:M145"/>
    <mergeCell ref="K146:M146"/>
    <mergeCell ref="K147:M147"/>
    <mergeCell ref="K136:M136"/>
    <mergeCell ref="K137:M137"/>
    <mergeCell ref="K138:M138"/>
    <mergeCell ref="K139:M139"/>
    <mergeCell ref="K140:M140"/>
    <mergeCell ref="K141:M141"/>
    <mergeCell ref="K130:M130"/>
    <mergeCell ref="K131:M131"/>
    <mergeCell ref="K132:M132"/>
    <mergeCell ref="K133:M133"/>
    <mergeCell ref="K134:M134"/>
    <mergeCell ref="K135:M135"/>
    <mergeCell ref="K124:M124"/>
    <mergeCell ref="K125:M125"/>
    <mergeCell ref="K126:M126"/>
    <mergeCell ref="K127:M127"/>
    <mergeCell ref="K128:M128"/>
    <mergeCell ref="K129:M129"/>
    <mergeCell ref="I118:J118"/>
    <mergeCell ref="K118:M119"/>
    <mergeCell ref="K120:M120"/>
    <mergeCell ref="K121:M121"/>
    <mergeCell ref="K122:M122"/>
    <mergeCell ref="K123:M123"/>
    <mergeCell ref="C115:J115"/>
    <mergeCell ref="A116:J116"/>
    <mergeCell ref="A118:A119"/>
    <mergeCell ref="B118:B119"/>
    <mergeCell ref="C118:C119"/>
    <mergeCell ref="D118:D119"/>
    <mergeCell ref="E118:E119"/>
    <mergeCell ref="F118:F119"/>
    <mergeCell ref="G118:G119"/>
    <mergeCell ref="H118:H119"/>
    <mergeCell ref="K109:M109"/>
    <mergeCell ref="K110:M110"/>
    <mergeCell ref="K111:M111"/>
    <mergeCell ref="B113:C113"/>
    <mergeCell ref="E113:J113"/>
    <mergeCell ref="B114:C114"/>
    <mergeCell ref="E114:J114"/>
    <mergeCell ref="K103:M103"/>
    <mergeCell ref="K104:M104"/>
    <mergeCell ref="K105:M105"/>
    <mergeCell ref="K106:M106"/>
    <mergeCell ref="K107:M107"/>
    <mergeCell ref="K108:M108"/>
    <mergeCell ref="K97:M97"/>
    <mergeCell ref="K98:M98"/>
    <mergeCell ref="K99:M99"/>
    <mergeCell ref="K100:M100"/>
    <mergeCell ref="K101:M101"/>
    <mergeCell ref="K102:M102"/>
    <mergeCell ref="K91:M91"/>
    <mergeCell ref="K92:M92"/>
    <mergeCell ref="K93:M93"/>
    <mergeCell ref="K94:M94"/>
    <mergeCell ref="K95:M95"/>
    <mergeCell ref="K96:M96"/>
    <mergeCell ref="K85:M85"/>
    <mergeCell ref="K86:M86"/>
    <mergeCell ref="K87:M87"/>
    <mergeCell ref="K88:M88"/>
    <mergeCell ref="K89:M89"/>
    <mergeCell ref="K90:M90"/>
    <mergeCell ref="K79:M79"/>
    <mergeCell ref="K80:M80"/>
    <mergeCell ref="K81:M81"/>
    <mergeCell ref="K82:M82"/>
    <mergeCell ref="K83:M83"/>
    <mergeCell ref="K84:M84"/>
    <mergeCell ref="K73:M73"/>
    <mergeCell ref="K74:M74"/>
    <mergeCell ref="K75:M75"/>
    <mergeCell ref="K76:M76"/>
    <mergeCell ref="K77:M77"/>
    <mergeCell ref="K78:M78"/>
    <mergeCell ref="K67:M67"/>
    <mergeCell ref="K68:M68"/>
    <mergeCell ref="K69:M69"/>
    <mergeCell ref="K70:M70"/>
    <mergeCell ref="K71:M71"/>
    <mergeCell ref="K72:M72"/>
    <mergeCell ref="K61:M61"/>
    <mergeCell ref="K62:M62"/>
    <mergeCell ref="K63:M63"/>
    <mergeCell ref="K64:M64"/>
    <mergeCell ref="K65:M65"/>
    <mergeCell ref="K66:M66"/>
    <mergeCell ref="G57:G58"/>
    <mergeCell ref="H57:H58"/>
    <mergeCell ref="I57:J57"/>
    <mergeCell ref="K57:M58"/>
    <mergeCell ref="K59:M59"/>
    <mergeCell ref="K60:M60"/>
    <mergeCell ref="B53:C53"/>
    <mergeCell ref="E53:J53"/>
    <mergeCell ref="C54:J54"/>
    <mergeCell ref="A55:J55"/>
    <mergeCell ref="A57:A58"/>
    <mergeCell ref="B57:B58"/>
    <mergeCell ref="C57:C58"/>
    <mergeCell ref="D57:D58"/>
    <mergeCell ref="E57:E58"/>
    <mergeCell ref="F57:F58"/>
    <mergeCell ref="K46:M46"/>
    <mergeCell ref="K47:M47"/>
    <mergeCell ref="K48:M48"/>
    <mergeCell ref="K49:M49"/>
    <mergeCell ref="K50:M50"/>
    <mergeCell ref="B52:C52"/>
    <mergeCell ref="E52:J52"/>
    <mergeCell ref="K40:M40"/>
    <mergeCell ref="K41:M41"/>
    <mergeCell ref="K42:M42"/>
    <mergeCell ref="K43:M43"/>
    <mergeCell ref="K44:M44"/>
    <mergeCell ref="K45:M45"/>
    <mergeCell ref="K34:M34"/>
    <mergeCell ref="K35:M35"/>
    <mergeCell ref="K36:M36"/>
    <mergeCell ref="K37:M37"/>
    <mergeCell ref="K38:M38"/>
    <mergeCell ref="K39:M39"/>
    <mergeCell ref="K28:M28"/>
    <mergeCell ref="K29:M29"/>
    <mergeCell ref="K30:M30"/>
    <mergeCell ref="K31:M31"/>
    <mergeCell ref="K32:M32"/>
    <mergeCell ref="K33:M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E1:J1"/>
    <mergeCell ref="B2:C2"/>
    <mergeCell ref="E2:J2"/>
    <mergeCell ref="C3:J3"/>
    <mergeCell ref="A4:J4"/>
  </mergeCells>
  <conditionalFormatting sqref="F6:F50 K8:M50">
    <cfRule type="cellIs" dxfId="6" priority="7" stopIfTrue="1" operator="equal">
      <formula>0</formula>
    </cfRule>
  </conditionalFormatting>
  <conditionalFormatting sqref="F57:F111 K59:M111">
    <cfRule type="cellIs" dxfId="5" priority="6" stopIfTrue="1" operator="equal">
      <formula>0</formula>
    </cfRule>
  </conditionalFormatting>
  <conditionalFormatting sqref="F118:F172 K120:M172">
    <cfRule type="cellIs" dxfId="4" priority="5" stopIfTrue="1" operator="equal">
      <formula>0</formula>
    </cfRule>
  </conditionalFormatting>
  <conditionalFormatting sqref="F179:F207 K181:M207">
    <cfRule type="cellIs" dxfId="3" priority="4" stopIfTrue="1" operator="equal">
      <formula>0</formula>
    </cfRule>
  </conditionalFormatting>
  <conditionalFormatting sqref="F214:F257 K216:M257">
    <cfRule type="cellIs" dxfId="2" priority="3" stopIfTrue="1" operator="equal">
      <formula>0</formula>
    </cfRule>
  </conditionalFormatting>
  <conditionalFormatting sqref="F264:F308 K266:M308">
    <cfRule type="cellIs" dxfId="1" priority="2" stopIfTrue="1" operator="equal">
      <formula>0</formula>
    </cfRule>
  </conditionalFormatting>
  <conditionalFormatting sqref="F315:F359 K317:M35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50"/>
  <sheetViews>
    <sheetView topLeftCell="B1" workbookViewId="0">
      <pane ySplit="7" topLeftCell="A8" activePane="bottomLeft" state="frozen"/>
      <selection pane="bottomLeft" activeCell="Q24" sqref="Q24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58" t="s">
        <v>58</v>
      </c>
      <c r="G1" s="158"/>
      <c r="H1" s="158"/>
      <c r="I1" s="158"/>
      <c r="J1" s="158"/>
      <c r="K1" s="158"/>
      <c r="L1" s="58" t="s">
        <v>480</v>
      </c>
    </row>
    <row r="2" spans="1:15" s="56" customFormat="1">
      <c r="C2" s="174" t="s">
        <v>59</v>
      </c>
      <c r="D2" s="174"/>
      <c r="E2" s="59" t="s">
        <v>487</v>
      </c>
      <c r="F2" s="158" t="s">
        <v>488</v>
      </c>
      <c r="G2" s="158"/>
      <c r="H2" s="158"/>
      <c r="I2" s="158"/>
      <c r="J2" s="158"/>
      <c r="K2" s="158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489</v>
      </c>
      <c r="D3" s="159" t="s">
        <v>490</v>
      </c>
      <c r="E3" s="159"/>
      <c r="F3" s="159"/>
      <c r="G3" s="159"/>
      <c r="H3" s="159"/>
      <c r="I3" s="159"/>
      <c r="J3" s="159"/>
      <c r="K3" s="15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60" t="s">
        <v>491</v>
      </c>
      <c r="C4" s="160"/>
      <c r="D4" s="160"/>
      <c r="E4" s="160"/>
      <c r="F4" s="160"/>
      <c r="G4" s="160"/>
      <c r="H4" s="160"/>
      <c r="I4" s="160"/>
      <c r="J4" s="160"/>
      <c r="K4" s="16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4" t="s">
        <v>4</v>
      </c>
      <c r="C6" s="155" t="s">
        <v>64</v>
      </c>
      <c r="D6" s="156" t="s">
        <v>9</v>
      </c>
      <c r="E6" s="157" t="s">
        <v>10</v>
      </c>
      <c r="F6" s="155" t="s">
        <v>75</v>
      </c>
      <c r="G6" s="155" t="s">
        <v>76</v>
      </c>
      <c r="H6" s="155" t="s">
        <v>66</v>
      </c>
      <c r="I6" s="155" t="s">
        <v>67</v>
      </c>
      <c r="J6" s="164" t="s">
        <v>56</v>
      </c>
      <c r="K6" s="164"/>
      <c r="L6" s="165" t="s">
        <v>68</v>
      </c>
      <c r="M6" s="166"/>
      <c r="N6" s="167"/>
    </row>
    <row r="7" spans="1:15" ht="27" customHeight="1">
      <c r="B7" s="154"/>
      <c r="C7" s="154"/>
      <c r="D7" s="156"/>
      <c r="E7" s="157"/>
      <c r="F7" s="154"/>
      <c r="G7" s="154"/>
      <c r="H7" s="154"/>
      <c r="I7" s="154"/>
      <c r="J7" s="64" t="s">
        <v>69</v>
      </c>
      <c r="K7" s="64" t="s">
        <v>70</v>
      </c>
      <c r="L7" s="168"/>
      <c r="M7" s="169"/>
      <c r="N7" s="170"/>
    </row>
    <row r="8" spans="1:15" ht="20.100000000000001" customHeight="1">
      <c r="A8">
        <v>1272</v>
      </c>
      <c r="B8" s="65">
        <v>1</v>
      </c>
      <c r="C8" s="100">
        <v>1920524534</v>
      </c>
      <c r="D8" s="67" t="s">
        <v>78</v>
      </c>
      <c r="E8" s="68" t="s">
        <v>108</v>
      </c>
      <c r="F8" s="102" t="s">
        <v>371</v>
      </c>
      <c r="G8" s="102" t="s">
        <v>492</v>
      </c>
      <c r="H8" s="69"/>
      <c r="I8" s="70"/>
      <c r="J8" s="70"/>
      <c r="K8" s="70"/>
      <c r="L8" s="171" t="s">
        <v>493</v>
      </c>
      <c r="M8" s="172"/>
      <c r="N8" s="173"/>
      <c r="O8" t="s">
        <v>494</v>
      </c>
    </row>
    <row r="9" spans="1:15" ht="20.100000000000001" customHeight="1">
      <c r="A9">
        <v>1273</v>
      </c>
      <c r="B9" s="65">
        <v>2</v>
      </c>
      <c r="C9" s="100">
        <v>1920524270</v>
      </c>
      <c r="D9" s="67" t="s">
        <v>153</v>
      </c>
      <c r="E9" s="68" t="s">
        <v>140</v>
      </c>
      <c r="F9" s="102" t="s">
        <v>371</v>
      </c>
      <c r="G9" s="102" t="s">
        <v>492</v>
      </c>
      <c r="H9" s="69"/>
      <c r="I9" s="70"/>
      <c r="J9" s="70"/>
      <c r="K9" s="70"/>
      <c r="L9" s="161" t="s">
        <v>493</v>
      </c>
      <c r="M9" s="162"/>
      <c r="N9" s="163"/>
      <c r="O9" t="s">
        <v>494</v>
      </c>
    </row>
    <row r="10" spans="1:15" ht="20.100000000000001" customHeight="1">
      <c r="A10">
        <v>1274</v>
      </c>
      <c r="B10" s="65">
        <v>3</v>
      </c>
      <c r="C10" s="100">
        <v>1921524429</v>
      </c>
      <c r="D10" s="67" t="s">
        <v>345</v>
      </c>
      <c r="E10" s="68" t="s">
        <v>140</v>
      </c>
      <c r="F10" s="102" t="s">
        <v>371</v>
      </c>
      <c r="G10" s="102" t="s">
        <v>492</v>
      </c>
      <c r="H10" s="69"/>
      <c r="I10" s="70"/>
      <c r="J10" s="70"/>
      <c r="K10" s="70"/>
      <c r="L10" s="161" t="s">
        <v>493</v>
      </c>
      <c r="M10" s="162"/>
      <c r="N10" s="163"/>
      <c r="O10" t="s">
        <v>494</v>
      </c>
    </row>
    <row r="11" spans="1:15" ht="20.100000000000001" customHeight="1">
      <c r="A11">
        <v>1275</v>
      </c>
      <c r="B11" s="65">
        <v>4</v>
      </c>
      <c r="C11" s="100">
        <v>1921524212</v>
      </c>
      <c r="D11" s="67" t="s">
        <v>254</v>
      </c>
      <c r="E11" s="68" t="s">
        <v>111</v>
      </c>
      <c r="F11" s="102" t="s">
        <v>371</v>
      </c>
      <c r="G11" s="102" t="s">
        <v>492</v>
      </c>
      <c r="H11" s="69"/>
      <c r="I11" s="70"/>
      <c r="J11" s="70"/>
      <c r="K11" s="70"/>
      <c r="L11" s="161" t="s">
        <v>493</v>
      </c>
      <c r="M11" s="162"/>
      <c r="N11" s="163"/>
      <c r="O11" t="s">
        <v>494</v>
      </c>
    </row>
    <row r="12" spans="1:15" ht="20.100000000000001" customHeight="1">
      <c r="A12">
        <v>1276</v>
      </c>
      <c r="B12" s="65">
        <v>5</v>
      </c>
      <c r="C12" s="100">
        <v>1921524737</v>
      </c>
      <c r="D12" s="67" t="s">
        <v>372</v>
      </c>
      <c r="E12" s="68" t="s">
        <v>201</v>
      </c>
      <c r="F12" s="102" t="s">
        <v>371</v>
      </c>
      <c r="G12" s="102" t="s">
        <v>492</v>
      </c>
      <c r="H12" s="69"/>
      <c r="I12" s="70"/>
      <c r="J12" s="70"/>
      <c r="K12" s="70"/>
      <c r="L12" s="161" t="s">
        <v>493</v>
      </c>
      <c r="M12" s="162"/>
      <c r="N12" s="163"/>
      <c r="O12" t="s">
        <v>494</v>
      </c>
    </row>
    <row r="13" spans="1:15" ht="20.100000000000001" customHeight="1">
      <c r="A13">
        <v>1277</v>
      </c>
      <c r="B13" s="65">
        <v>6</v>
      </c>
      <c r="C13" s="100">
        <v>1920524451</v>
      </c>
      <c r="D13" s="67" t="s">
        <v>283</v>
      </c>
      <c r="E13" s="68" t="s">
        <v>203</v>
      </c>
      <c r="F13" s="102" t="s">
        <v>371</v>
      </c>
      <c r="G13" s="102" t="s">
        <v>492</v>
      </c>
      <c r="H13" s="69"/>
      <c r="I13" s="70"/>
      <c r="J13" s="70"/>
      <c r="K13" s="70"/>
      <c r="L13" s="161" t="s">
        <v>493</v>
      </c>
      <c r="M13" s="162"/>
      <c r="N13" s="163"/>
      <c r="O13" t="s">
        <v>494</v>
      </c>
    </row>
    <row r="14" spans="1:15" ht="20.100000000000001" customHeight="1">
      <c r="A14">
        <v>1278</v>
      </c>
      <c r="B14" s="65">
        <v>7</v>
      </c>
      <c r="C14" s="100">
        <v>1920514152</v>
      </c>
      <c r="D14" s="67" t="s">
        <v>133</v>
      </c>
      <c r="E14" s="68" t="s">
        <v>193</v>
      </c>
      <c r="F14" s="102" t="s">
        <v>371</v>
      </c>
      <c r="G14" s="102" t="s">
        <v>492</v>
      </c>
      <c r="H14" s="69"/>
      <c r="I14" s="70"/>
      <c r="J14" s="70"/>
      <c r="K14" s="70"/>
      <c r="L14" s="161" t="s">
        <v>493</v>
      </c>
      <c r="M14" s="162"/>
      <c r="N14" s="163"/>
      <c r="O14" t="s">
        <v>494</v>
      </c>
    </row>
    <row r="15" spans="1:15" ht="20.100000000000001" customHeight="1">
      <c r="A15">
        <v>1279</v>
      </c>
      <c r="B15" s="65">
        <v>8</v>
      </c>
      <c r="C15" s="100">
        <v>1921413611</v>
      </c>
      <c r="D15" s="67" t="s">
        <v>373</v>
      </c>
      <c r="E15" s="68" t="s">
        <v>79</v>
      </c>
      <c r="F15" s="102" t="s">
        <v>371</v>
      </c>
      <c r="G15" s="102" t="s">
        <v>495</v>
      </c>
      <c r="H15" s="69"/>
      <c r="I15" s="70"/>
      <c r="J15" s="70"/>
      <c r="K15" s="70"/>
      <c r="L15" s="161" t="s">
        <v>493</v>
      </c>
      <c r="M15" s="162"/>
      <c r="N15" s="163"/>
      <c r="O15" t="s">
        <v>494</v>
      </c>
    </row>
    <row r="16" spans="1:15" ht="20.100000000000001" customHeight="1">
      <c r="A16">
        <v>1280</v>
      </c>
      <c r="B16" s="65">
        <v>9</v>
      </c>
      <c r="C16" s="100">
        <v>1920524732</v>
      </c>
      <c r="D16" s="67" t="s">
        <v>374</v>
      </c>
      <c r="E16" s="68" t="s">
        <v>81</v>
      </c>
      <c r="F16" s="102" t="s">
        <v>371</v>
      </c>
      <c r="G16" s="102" t="s">
        <v>492</v>
      </c>
      <c r="H16" s="69"/>
      <c r="I16" s="70"/>
      <c r="J16" s="70"/>
      <c r="K16" s="70"/>
      <c r="L16" s="161" t="s">
        <v>493</v>
      </c>
      <c r="M16" s="162"/>
      <c r="N16" s="163"/>
      <c r="O16" t="s">
        <v>494</v>
      </c>
    </row>
    <row r="17" spans="1:15" ht="20.100000000000001" customHeight="1">
      <c r="A17">
        <v>1281</v>
      </c>
      <c r="B17" s="65">
        <v>10</v>
      </c>
      <c r="C17" s="100">
        <v>1920252341</v>
      </c>
      <c r="D17" s="67" t="s">
        <v>287</v>
      </c>
      <c r="E17" s="68" t="s">
        <v>83</v>
      </c>
      <c r="F17" s="102" t="s">
        <v>371</v>
      </c>
      <c r="G17" s="102" t="s">
        <v>492</v>
      </c>
      <c r="H17" s="69"/>
      <c r="I17" s="70"/>
      <c r="J17" s="70"/>
      <c r="K17" s="70"/>
      <c r="L17" s="161" t="s">
        <v>493</v>
      </c>
      <c r="M17" s="162"/>
      <c r="N17" s="163"/>
      <c r="O17" t="s">
        <v>494</v>
      </c>
    </row>
    <row r="18" spans="1:15" ht="20.100000000000001" customHeight="1">
      <c r="A18">
        <v>1282</v>
      </c>
      <c r="B18" s="65">
        <v>11</v>
      </c>
      <c r="C18" s="100">
        <v>1921524267</v>
      </c>
      <c r="D18" s="67" t="s">
        <v>366</v>
      </c>
      <c r="E18" s="68" t="s">
        <v>85</v>
      </c>
      <c r="F18" s="102" t="s">
        <v>371</v>
      </c>
      <c r="G18" s="102" t="s">
        <v>492</v>
      </c>
      <c r="H18" s="69"/>
      <c r="I18" s="70"/>
      <c r="J18" s="70"/>
      <c r="K18" s="70"/>
      <c r="L18" s="161" t="s">
        <v>493</v>
      </c>
      <c r="M18" s="162"/>
      <c r="N18" s="163"/>
      <c r="O18" t="s">
        <v>494</v>
      </c>
    </row>
    <row r="19" spans="1:15" ht="20.100000000000001" customHeight="1">
      <c r="A19">
        <v>1283</v>
      </c>
      <c r="B19" s="65">
        <v>12</v>
      </c>
      <c r="C19" s="100">
        <v>1921524374</v>
      </c>
      <c r="D19" s="67" t="s">
        <v>295</v>
      </c>
      <c r="E19" s="68" t="s">
        <v>120</v>
      </c>
      <c r="F19" s="102" t="s">
        <v>371</v>
      </c>
      <c r="G19" s="102" t="s">
        <v>492</v>
      </c>
      <c r="H19" s="69"/>
      <c r="I19" s="70"/>
      <c r="J19" s="70"/>
      <c r="K19" s="70"/>
      <c r="L19" s="161" t="s">
        <v>493</v>
      </c>
      <c r="M19" s="162"/>
      <c r="N19" s="163"/>
      <c r="O19" t="s">
        <v>494</v>
      </c>
    </row>
    <row r="20" spans="1:15" ht="20.100000000000001" customHeight="1">
      <c r="A20">
        <v>1284</v>
      </c>
      <c r="B20" s="65">
        <v>13</v>
      </c>
      <c r="C20" s="100">
        <v>1921524891</v>
      </c>
      <c r="D20" s="67" t="s">
        <v>375</v>
      </c>
      <c r="E20" s="68" t="s">
        <v>236</v>
      </c>
      <c r="F20" s="102" t="s">
        <v>371</v>
      </c>
      <c r="G20" s="102" t="s">
        <v>492</v>
      </c>
      <c r="H20" s="69"/>
      <c r="I20" s="70"/>
      <c r="J20" s="70"/>
      <c r="K20" s="70"/>
      <c r="L20" s="161" t="s">
        <v>493</v>
      </c>
      <c r="M20" s="162"/>
      <c r="N20" s="163"/>
      <c r="O20" t="s">
        <v>494</v>
      </c>
    </row>
    <row r="21" spans="1:15" ht="20.100000000000001" customHeight="1">
      <c r="A21">
        <v>1285</v>
      </c>
      <c r="B21" s="65">
        <v>14</v>
      </c>
      <c r="C21" s="100">
        <v>1921524753</v>
      </c>
      <c r="D21" s="67" t="s">
        <v>144</v>
      </c>
      <c r="E21" s="68" t="s">
        <v>253</v>
      </c>
      <c r="F21" s="102" t="s">
        <v>371</v>
      </c>
      <c r="G21" s="102" t="s">
        <v>492</v>
      </c>
      <c r="H21" s="69"/>
      <c r="I21" s="70"/>
      <c r="J21" s="70"/>
      <c r="K21" s="70"/>
      <c r="L21" s="161" t="s">
        <v>493</v>
      </c>
      <c r="M21" s="162"/>
      <c r="N21" s="163"/>
      <c r="O21" t="s">
        <v>494</v>
      </c>
    </row>
    <row r="22" spans="1:15" ht="20.100000000000001" customHeight="1">
      <c r="A22">
        <v>1286</v>
      </c>
      <c r="B22" s="65">
        <v>15</v>
      </c>
      <c r="C22" s="100">
        <v>1920529158</v>
      </c>
      <c r="D22" s="67" t="s">
        <v>376</v>
      </c>
      <c r="E22" s="68" t="s">
        <v>180</v>
      </c>
      <c r="F22" s="102" t="s">
        <v>371</v>
      </c>
      <c r="G22" s="102" t="s">
        <v>492</v>
      </c>
      <c r="H22" s="69"/>
      <c r="I22" s="70"/>
      <c r="J22" s="70"/>
      <c r="K22" s="70"/>
      <c r="L22" s="161" t="s">
        <v>493</v>
      </c>
      <c r="M22" s="162"/>
      <c r="N22" s="163"/>
      <c r="O22" t="s">
        <v>494</v>
      </c>
    </row>
    <row r="23" spans="1:15" ht="20.100000000000001" customHeight="1">
      <c r="A23">
        <v>1287</v>
      </c>
      <c r="B23" s="65">
        <v>16</v>
      </c>
      <c r="C23" s="100">
        <v>1921524511</v>
      </c>
      <c r="D23" s="67" t="s">
        <v>300</v>
      </c>
      <c r="E23" s="68" t="s">
        <v>180</v>
      </c>
      <c r="F23" s="102" t="s">
        <v>371</v>
      </c>
      <c r="G23" s="102" t="s">
        <v>492</v>
      </c>
      <c r="H23" s="69"/>
      <c r="I23" s="70"/>
      <c r="J23" s="70"/>
      <c r="K23" s="70"/>
      <c r="L23" s="161" t="s">
        <v>493</v>
      </c>
      <c r="M23" s="162"/>
      <c r="N23" s="163"/>
      <c r="O23" t="s">
        <v>494</v>
      </c>
    </row>
    <row r="24" spans="1:15" ht="20.100000000000001" customHeight="1">
      <c r="A24">
        <v>1288</v>
      </c>
      <c r="B24" s="65">
        <v>17</v>
      </c>
      <c r="C24" s="100">
        <v>1920524238</v>
      </c>
      <c r="D24" s="67" t="s">
        <v>361</v>
      </c>
      <c r="E24" s="68" t="s">
        <v>226</v>
      </c>
      <c r="F24" s="102" t="s">
        <v>371</v>
      </c>
      <c r="G24" s="102" t="s">
        <v>492</v>
      </c>
      <c r="H24" s="69"/>
      <c r="I24" s="70"/>
      <c r="J24" s="70"/>
      <c r="K24" s="70"/>
      <c r="L24" s="161" t="s">
        <v>493</v>
      </c>
      <c r="M24" s="162"/>
      <c r="N24" s="163"/>
      <c r="O24" t="s">
        <v>494</v>
      </c>
    </row>
    <row r="25" spans="1:15" ht="20.100000000000001" customHeight="1">
      <c r="A25">
        <v>1289</v>
      </c>
      <c r="B25" s="65">
        <v>18</v>
      </c>
      <c r="C25" s="100">
        <v>1920524831</v>
      </c>
      <c r="D25" s="67" t="s">
        <v>315</v>
      </c>
      <c r="E25" s="68" t="s">
        <v>197</v>
      </c>
      <c r="F25" s="102" t="s">
        <v>371</v>
      </c>
      <c r="G25" s="102" t="s">
        <v>492</v>
      </c>
      <c r="H25" s="69"/>
      <c r="I25" s="70"/>
      <c r="J25" s="70"/>
      <c r="K25" s="70"/>
      <c r="L25" s="161" t="s">
        <v>493</v>
      </c>
      <c r="M25" s="162"/>
      <c r="N25" s="163"/>
      <c r="O25" t="s">
        <v>494</v>
      </c>
    </row>
    <row r="26" spans="1:15" ht="20.100000000000001" customHeight="1">
      <c r="A26">
        <v>1290</v>
      </c>
      <c r="B26" s="65">
        <v>19</v>
      </c>
      <c r="C26" s="100">
        <v>1920524391</v>
      </c>
      <c r="D26" s="67" t="s">
        <v>377</v>
      </c>
      <c r="E26" s="68" t="s">
        <v>147</v>
      </c>
      <c r="F26" s="102" t="s">
        <v>371</v>
      </c>
      <c r="G26" s="102" t="s">
        <v>492</v>
      </c>
      <c r="H26" s="69"/>
      <c r="I26" s="70"/>
      <c r="J26" s="70"/>
      <c r="K26" s="70"/>
      <c r="L26" s="161" t="s">
        <v>493</v>
      </c>
      <c r="M26" s="162"/>
      <c r="N26" s="163"/>
      <c r="O26" t="s">
        <v>494</v>
      </c>
    </row>
    <row r="27" spans="1:15" ht="20.100000000000001" customHeight="1">
      <c r="A27">
        <v>1291</v>
      </c>
      <c r="B27" s="65">
        <v>20</v>
      </c>
      <c r="C27" s="100">
        <v>1921528330</v>
      </c>
      <c r="D27" s="67" t="s">
        <v>378</v>
      </c>
      <c r="E27" s="68" t="s">
        <v>181</v>
      </c>
      <c r="F27" s="102" t="s">
        <v>371</v>
      </c>
      <c r="G27" s="102" t="s">
        <v>492</v>
      </c>
      <c r="H27" s="69"/>
      <c r="I27" s="70"/>
      <c r="J27" s="70"/>
      <c r="K27" s="70"/>
      <c r="L27" s="161" t="s">
        <v>493</v>
      </c>
      <c r="M27" s="162"/>
      <c r="N27" s="163"/>
      <c r="O27" t="s">
        <v>494</v>
      </c>
    </row>
    <row r="28" spans="1:15" ht="20.100000000000001" customHeight="1">
      <c r="A28">
        <v>1292</v>
      </c>
      <c r="B28" s="65">
        <v>21</v>
      </c>
      <c r="C28" s="100">
        <v>1920524352</v>
      </c>
      <c r="D28" s="67" t="s">
        <v>379</v>
      </c>
      <c r="E28" s="68" t="s">
        <v>148</v>
      </c>
      <c r="F28" s="102" t="s">
        <v>371</v>
      </c>
      <c r="G28" s="102" t="s">
        <v>492</v>
      </c>
      <c r="H28" s="69"/>
      <c r="I28" s="70"/>
      <c r="J28" s="70"/>
      <c r="K28" s="70"/>
      <c r="L28" s="161" t="s">
        <v>493</v>
      </c>
      <c r="M28" s="162"/>
      <c r="N28" s="163"/>
      <c r="O28" t="s">
        <v>494</v>
      </c>
    </row>
    <row r="29" spans="1:15" ht="20.100000000000001" customHeight="1">
      <c r="A29">
        <v>1293</v>
      </c>
      <c r="B29" s="65">
        <v>22</v>
      </c>
      <c r="C29" s="100">
        <v>1920524233</v>
      </c>
      <c r="D29" s="67" t="s">
        <v>259</v>
      </c>
      <c r="E29" s="68" t="s">
        <v>149</v>
      </c>
      <c r="F29" s="102" t="s">
        <v>371</v>
      </c>
      <c r="G29" s="102" t="s">
        <v>492</v>
      </c>
      <c r="H29" s="69"/>
      <c r="I29" s="70"/>
      <c r="J29" s="70"/>
      <c r="K29" s="70"/>
      <c r="L29" s="161" t="s">
        <v>493</v>
      </c>
      <c r="M29" s="162"/>
      <c r="N29" s="163"/>
      <c r="O29" t="s">
        <v>494</v>
      </c>
    </row>
    <row r="30" spans="1:15" ht="20.100000000000001" customHeight="1">
      <c r="A30">
        <v>1294</v>
      </c>
      <c r="B30" s="65">
        <v>23</v>
      </c>
      <c r="C30" s="100">
        <v>1921524466</v>
      </c>
      <c r="D30" s="67" t="s">
        <v>297</v>
      </c>
      <c r="E30" s="68" t="s">
        <v>126</v>
      </c>
      <c r="F30" s="102" t="s">
        <v>371</v>
      </c>
      <c r="G30" s="102" t="s">
        <v>492</v>
      </c>
      <c r="H30" s="69"/>
      <c r="I30" s="70"/>
      <c r="J30" s="70"/>
      <c r="K30" s="70"/>
      <c r="L30" s="161" t="s">
        <v>493</v>
      </c>
      <c r="M30" s="162"/>
      <c r="N30" s="163"/>
      <c r="O30" t="s">
        <v>494</v>
      </c>
    </row>
    <row r="31" spans="1:15" ht="20.100000000000001" customHeight="1">
      <c r="A31">
        <v>1295</v>
      </c>
      <c r="B31" s="65">
        <v>24</v>
      </c>
      <c r="C31" s="100">
        <v>1921524649</v>
      </c>
      <c r="D31" s="67" t="s">
        <v>162</v>
      </c>
      <c r="E31" s="68" t="s">
        <v>97</v>
      </c>
      <c r="F31" s="102" t="s">
        <v>371</v>
      </c>
      <c r="G31" s="102" t="s">
        <v>492</v>
      </c>
      <c r="H31" s="69"/>
      <c r="I31" s="70"/>
      <c r="J31" s="70"/>
      <c r="K31" s="70"/>
      <c r="L31" s="161" t="s">
        <v>493</v>
      </c>
      <c r="M31" s="162"/>
      <c r="N31" s="163"/>
      <c r="O31" t="s">
        <v>494</v>
      </c>
    </row>
    <row r="32" spans="1:15" ht="20.100000000000001" customHeight="1">
      <c r="A32">
        <v>1296</v>
      </c>
      <c r="B32" s="65">
        <v>25</v>
      </c>
      <c r="C32" s="100">
        <v>1920524657</v>
      </c>
      <c r="D32" s="67" t="s">
        <v>238</v>
      </c>
      <c r="E32" s="68" t="s">
        <v>247</v>
      </c>
      <c r="F32" s="102" t="s">
        <v>371</v>
      </c>
      <c r="G32" s="102" t="s">
        <v>492</v>
      </c>
      <c r="H32" s="69"/>
      <c r="I32" s="70"/>
      <c r="J32" s="70"/>
      <c r="K32" s="70"/>
      <c r="L32" s="161" t="s">
        <v>493</v>
      </c>
      <c r="M32" s="162"/>
      <c r="N32" s="163"/>
      <c r="O32" t="s">
        <v>494</v>
      </c>
    </row>
    <row r="33" spans="1:15" ht="20.100000000000001" customHeight="1">
      <c r="A33">
        <v>1297</v>
      </c>
      <c r="B33" s="65">
        <v>26</v>
      </c>
      <c r="C33" s="100">
        <v>1920528351</v>
      </c>
      <c r="D33" s="67" t="s">
        <v>380</v>
      </c>
      <c r="E33" s="68" t="s">
        <v>129</v>
      </c>
      <c r="F33" s="102" t="s">
        <v>371</v>
      </c>
      <c r="G33" s="102" t="s">
        <v>492</v>
      </c>
      <c r="H33" s="69"/>
      <c r="I33" s="70"/>
      <c r="J33" s="70"/>
      <c r="K33" s="70"/>
      <c r="L33" s="161" t="s">
        <v>493</v>
      </c>
      <c r="M33" s="162"/>
      <c r="N33" s="163"/>
      <c r="O33" t="s">
        <v>494</v>
      </c>
    </row>
    <row r="34" spans="1:15" ht="20.100000000000001" customHeight="1">
      <c r="A34">
        <v>1298</v>
      </c>
      <c r="B34" s="65">
        <v>27</v>
      </c>
      <c r="C34" s="100">
        <v>1921524375</v>
      </c>
      <c r="D34" s="67" t="s">
        <v>101</v>
      </c>
      <c r="E34" s="68" t="s">
        <v>217</v>
      </c>
      <c r="F34" s="102" t="s">
        <v>371</v>
      </c>
      <c r="G34" s="102" t="s">
        <v>492</v>
      </c>
      <c r="H34" s="69"/>
      <c r="I34" s="70"/>
      <c r="J34" s="70"/>
      <c r="K34" s="70"/>
      <c r="L34" s="161" t="s">
        <v>493</v>
      </c>
      <c r="M34" s="162"/>
      <c r="N34" s="163"/>
      <c r="O34" t="s">
        <v>494</v>
      </c>
    </row>
    <row r="35" spans="1:15" ht="20.100000000000001" customHeight="1">
      <c r="A35">
        <v>1299</v>
      </c>
      <c r="B35" s="65">
        <v>28</v>
      </c>
      <c r="C35" s="100">
        <v>1920524463</v>
      </c>
      <c r="D35" s="67" t="s">
        <v>243</v>
      </c>
      <c r="E35" s="68" t="s">
        <v>105</v>
      </c>
      <c r="F35" s="102" t="s">
        <v>371</v>
      </c>
      <c r="G35" s="102" t="s">
        <v>492</v>
      </c>
      <c r="H35" s="69"/>
      <c r="I35" s="70"/>
      <c r="J35" s="70"/>
      <c r="K35" s="70"/>
      <c r="L35" s="161" t="s">
        <v>493</v>
      </c>
      <c r="M35" s="162"/>
      <c r="N35" s="163"/>
      <c r="O35" t="s">
        <v>494</v>
      </c>
    </row>
    <row r="36" spans="1:15" ht="20.100000000000001" customHeight="1">
      <c r="A36">
        <v>1300</v>
      </c>
      <c r="B36" s="65">
        <v>29</v>
      </c>
      <c r="C36" s="100">
        <v>1920524558</v>
      </c>
      <c r="D36" s="67" t="s">
        <v>199</v>
      </c>
      <c r="E36" s="68" t="s">
        <v>105</v>
      </c>
      <c r="F36" s="102" t="s">
        <v>371</v>
      </c>
      <c r="G36" s="102" t="s">
        <v>492</v>
      </c>
      <c r="H36" s="69"/>
      <c r="I36" s="70"/>
      <c r="J36" s="70"/>
      <c r="K36" s="70"/>
      <c r="L36" s="161" t="s">
        <v>493</v>
      </c>
      <c r="M36" s="162"/>
      <c r="N36" s="163"/>
      <c r="O36" t="s">
        <v>494</v>
      </c>
    </row>
    <row r="37" spans="1:15" ht="20.100000000000001" customHeight="1">
      <c r="A37">
        <v>1301</v>
      </c>
      <c r="B37" s="72">
        <v>30</v>
      </c>
      <c r="C37" s="100">
        <v>1921528325</v>
      </c>
      <c r="D37" s="67" t="s">
        <v>288</v>
      </c>
      <c r="E37" s="68" t="s">
        <v>136</v>
      </c>
      <c r="F37" s="102" t="s">
        <v>371</v>
      </c>
      <c r="G37" s="102" t="s">
        <v>492</v>
      </c>
      <c r="H37" s="73"/>
      <c r="I37" s="74"/>
      <c r="J37" s="74"/>
      <c r="K37" s="74"/>
      <c r="L37" s="161" t="s">
        <v>493</v>
      </c>
      <c r="M37" s="162"/>
      <c r="N37" s="163"/>
      <c r="O37" t="s">
        <v>494</v>
      </c>
    </row>
    <row r="38" spans="1:15" ht="20.100000000000001" customHeight="1">
      <c r="A38">
        <v>1302</v>
      </c>
      <c r="B38" s="92">
        <v>31</v>
      </c>
      <c r="C38" s="101">
        <v>1921528360</v>
      </c>
      <c r="D38" s="94" t="s">
        <v>381</v>
      </c>
      <c r="E38" s="95" t="s">
        <v>136</v>
      </c>
      <c r="F38" s="103" t="s">
        <v>371</v>
      </c>
      <c r="G38" s="103" t="s">
        <v>492</v>
      </c>
      <c r="H38" s="96"/>
      <c r="I38" s="97"/>
      <c r="J38" s="97"/>
      <c r="K38" s="97"/>
      <c r="L38" s="171" t="s">
        <v>493</v>
      </c>
      <c r="M38" s="172"/>
      <c r="N38" s="173"/>
      <c r="O38" t="s">
        <v>494</v>
      </c>
    </row>
    <row r="39" spans="1:15" ht="20.100000000000001" customHeight="1">
      <c r="A39">
        <v>1303</v>
      </c>
      <c r="B39" s="65">
        <v>32</v>
      </c>
      <c r="C39" s="100">
        <v>1921524531</v>
      </c>
      <c r="D39" s="67" t="s">
        <v>208</v>
      </c>
      <c r="E39" s="68" t="s">
        <v>177</v>
      </c>
      <c r="F39" s="102" t="s">
        <v>371</v>
      </c>
      <c r="G39" s="102" t="s">
        <v>492</v>
      </c>
      <c r="H39" s="69"/>
      <c r="I39" s="70"/>
      <c r="J39" s="70"/>
      <c r="K39" s="70"/>
      <c r="L39" s="161" t="s">
        <v>493</v>
      </c>
      <c r="M39" s="162"/>
      <c r="N39" s="163"/>
      <c r="O39" t="s">
        <v>494</v>
      </c>
    </row>
    <row r="40" spans="1:15" ht="20.100000000000001" customHeight="1">
      <c r="A40">
        <v>1304</v>
      </c>
      <c r="B40" s="65">
        <v>33</v>
      </c>
      <c r="C40" s="100">
        <v>1921524877</v>
      </c>
      <c r="D40" s="67" t="s">
        <v>355</v>
      </c>
      <c r="E40" s="68" t="s">
        <v>258</v>
      </c>
      <c r="F40" s="102" t="s">
        <v>371</v>
      </c>
      <c r="G40" s="102" t="s">
        <v>492</v>
      </c>
      <c r="H40" s="69"/>
      <c r="I40" s="70"/>
      <c r="J40" s="70"/>
      <c r="K40" s="70"/>
      <c r="L40" s="161" t="s">
        <v>493</v>
      </c>
      <c r="M40" s="162"/>
      <c r="N40" s="163"/>
      <c r="O40" t="s">
        <v>494</v>
      </c>
    </row>
    <row r="41" spans="1:15" ht="20.100000000000001" customHeight="1">
      <c r="A41">
        <v>1305</v>
      </c>
      <c r="B41" s="65">
        <v>34</v>
      </c>
      <c r="C41" s="100">
        <v>1920524420</v>
      </c>
      <c r="D41" s="67" t="s">
        <v>382</v>
      </c>
      <c r="E41" s="68" t="s">
        <v>137</v>
      </c>
      <c r="F41" s="102" t="s">
        <v>371</v>
      </c>
      <c r="G41" s="102" t="s">
        <v>492</v>
      </c>
      <c r="H41" s="69"/>
      <c r="I41" s="70"/>
      <c r="J41" s="70"/>
      <c r="K41" s="70"/>
      <c r="L41" s="161" t="s">
        <v>493</v>
      </c>
      <c r="M41" s="162"/>
      <c r="N41" s="163"/>
      <c r="O41" t="s">
        <v>494</v>
      </c>
    </row>
    <row r="42" spans="1:15" ht="20.100000000000001" customHeight="1">
      <c r="A42">
        <v>1306</v>
      </c>
      <c r="B42" s="65">
        <v>35</v>
      </c>
      <c r="C42" s="100">
        <v>1920524595</v>
      </c>
      <c r="D42" s="67" t="s">
        <v>257</v>
      </c>
      <c r="E42" s="68" t="s">
        <v>138</v>
      </c>
      <c r="F42" s="102" t="s">
        <v>371</v>
      </c>
      <c r="G42" s="102" t="s">
        <v>492</v>
      </c>
      <c r="H42" s="69"/>
      <c r="I42" s="70"/>
      <c r="J42" s="70"/>
      <c r="K42" s="70"/>
      <c r="L42" s="161" t="s">
        <v>493</v>
      </c>
      <c r="M42" s="162"/>
      <c r="N42" s="163"/>
      <c r="O42" t="s">
        <v>494</v>
      </c>
    </row>
    <row r="43" spans="1:15" ht="20.100000000000001" customHeight="1">
      <c r="A43">
        <v>1307</v>
      </c>
      <c r="B43" s="65">
        <v>36</v>
      </c>
      <c r="C43" s="100">
        <v>1920524222</v>
      </c>
      <c r="D43" s="67" t="s">
        <v>383</v>
      </c>
      <c r="E43" s="68" t="s">
        <v>154</v>
      </c>
      <c r="F43" s="102" t="s">
        <v>371</v>
      </c>
      <c r="G43" s="102" t="s">
        <v>492</v>
      </c>
      <c r="H43" s="69"/>
      <c r="I43" s="70"/>
      <c r="J43" s="70"/>
      <c r="K43" s="70"/>
      <c r="L43" s="161" t="s">
        <v>493</v>
      </c>
      <c r="M43" s="162"/>
      <c r="N43" s="163"/>
      <c r="O43" t="s">
        <v>494</v>
      </c>
    </row>
    <row r="44" spans="1:15" ht="20.100000000000001" customHeight="1">
      <c r="A44">
        <v>1308</v>
      </c>
      <c r="B44" s="65">
        <v>37</v>
      </c>
      <c r="C44" s="100">
        <v>1921529739</v>
      </c>
      <c r="D44" s="67" t="s">
        <v>370</v>
      </c>
      <c r="E44" s="68" t="s">
        <v>106</v>
      </c>
      <c r="F44" s="102" t="s">
        <v>371</v>
      </c>
      <c r="G44" s="102" t="s">
        <v>492</v>
      </c>
      <c r="H44" s="69"/>
      <c r="I44" s="70"/>
      <c r="J44" s="70"/>
      <c r="K44" s="70"/>
      <c r="L44" s="161" t="s">
        <v>493</v>
      </c>
      <c r="M44" s="162"/>
      <c r="N44" s="163"/>
      <c r="O44" t="s">
        <v>494</v>
      </c>
    </row>
    <row r="45" spans="1:15" ht="20.100000000000001" customHeight="1">
      <c r="A45">
        <v>1309</v>
      </c>
      <c r="B45" s="65">
        <v>38</v>
      </c>
      <c r="C45" s="100">
        <v>1920524591</v>
      </c>
      <c r="D45" s="67" t="s">
        <v>384</v>
      </c>
      <c r="E45" s="68" t="s">
        <v>109</v>
      </c>
      <c r="F45" s="102" t="s">
        <v>385</v>
      </c>
      <c r="G45" s="102" t="s">
        <v>492</v>
      </c>
      <c r="H45" s="69"/>
      <c r="I45" s="70"/>
      <c r="J45" s="70"/>
      <c r="K45" s="70"/>
      <c r="L45" s="161" t="s">
        <v>493</v>
      </c>
      <c r="M45" s="162"/>
      <c r="N45" s="163"/>
      <c r="O45" t="s">
        <v>494</v>
      </c>
    </row>
    <row r="46" spans="1:15" ht="20.100000000000001" customHeight="1">
      <c r="A46">
        <v>1310</v>
      </c>
      <c r="B46" s="65">
        <v>39</v>
      </c>
      <c r="C46" s="100">
        <v>1920527924</v>
      </c>
      <c r="D46" s="67" t="s">
        <v>386</v>
      </c>
      <c r="E46" s="68" t="s">
        <v>109</v>
      </c>
      <c r="F46" s="102" t="s">
        <v>385</v>
      </c>
      <c r="G46" s="102" t="s">
        <v>492</v>
      </c>
      <c r="H46" s="69"/>
      <c r="I46" s="70"/>
      <c r="J46" s="70"/>
      <c r="K46" s="70"/>
      <c r="L46" s="161" t="s">
        <v>493</v>
      </c>
      <c r="M46" s="162"/>
      <c r="N46" s="163"/>
      <c r="O46" t="s">
        <v>494</v>
      </c>
    </row>
    <row r="47" spans="1:15" ht="20.100000000000001" customHeight="1">
      <c r="A47">
        <v>1311</v>
      </c>
      <c r="B47" s="65">
        <v>40</v>
      </c>
      <c r="C47" s="100">
        <v>1920524514</v>
      </c>
      <c r="D47" s="67" t="s">
        <v>207</v>
      </c>
      <c r="E47" s="68" t="s">
        <v>158</v>
      </c>
      <c r="F47" s="102" t="s">
        <v>385</v>
      </c>
      <c r="G47" s="102" t="s">
        <v>492</v>
      </c>
      <c r="H47" s="69"/>
      <c r="I47" s="70"/>
      <c r="J47" s="70"/>
      <c r="K47" s="70"/>
      <c r="L47" s="161" t="s">
        <v>493</v>
      </c>
      <c r="M47" s="162"/>
      <c r="N47" s="163"/>
      <c r="O47" t="s">
        <v>494</v>
      </c>
    </row>
    <row r="48" spans="1:15" ht="20.100000000000001" customHeight="1">
      <c r="A48">
        <v>1312</v>
      </c>
      <c r="B48" s="65">
        <v>41</v>
      </c>
      <c r="C48" s="100">
        <v>1921529857</v>
      </c>
      <c r="D48" s="67" t="s">
        <v>352</v>
      </c>
      <c r="E48" s="68" t="s">
        <v>111</v>
      </c>
      <c r="F48" s="102" t="s">
        <v>385</v>
      </c>
      <c r="G48" s="102" t="s">
        <v>492</v>
      </c>
      <c r="H48" s="69"/>
      <c r="I48" s="70"/>
      <c r="J48" s="70"/>
      <c r="K48" s="70"/>
      <c r="L48" s="161" t="s">
        <v>493</v>
      </c>
      <c r="M48" s="162"/>
      <c r="N48" s="163"/>
      <c r="O48" t="s">
        <v>494</v>
      </c>
    </row>
    <row r="49" spans="1:15" ht="20.100000000000001" customHeight="1">
      <c r="A49">
        <v>1313</v>
      </c>
      <c r="B49" s="65">
        <v>42</v>
      </c>
      <c r="C49" s="100">
        <v>1921524628</v>
      </c>
      <c r="D49" s="67" t="s">
        <v>387</v>
      </c>
      <c r="E49" s="68" t="s">
        <v>201</v>
      </c>
      <c r="F49" s="102" t="s">
        <v>385</v>
      </c>
      <c r="G49" s="102" t="s">
        <v>492</v>
      </c>
      <c r="H49" s="69"/>
      <c r="I49" s="70"/>
      <c r="J49" s="70"/>
      <c r="K49" s="70"/>
      <c r="L49" s="161" t="s">
        <v>493</v>
      </c>
      <c r="M49" s="162"/>
      <c r="N49" s="163"/>
      <c r="O49" t="s">
        <v>494</v>
      </c>
    </row>
    <row r="50" spans="1:15" ht="20.100000000000001" customHeight="1">
      <c r="A50">
        <v>1314</v>
      </c>
      <c r="B50" s="65">
        <v>43</v>
      </c>
      <c r="C50" s="100">
        <v>1920524729</v>
      </c>
      <c r="D50" s="67" t="s">
        <v>267</v>
      </c>
      <c r="E50" s="68" t="s">
        <v>203</v>
      </c>
      <c r="F50" s="102" t="s">
        <v>385</v>
      </c>
      <c r="G50" s="102" t="s">
        <v>492</v>
      </c>
      <c r="H50" s="69"/>
      <c r="I50" s="70"/>
      <c r="J50" s="70"/>
      <c r="K50" s="70"/>
      <c r="L50" s="161" t="s">
        <v>493</v>
      </c>
      <c r="M50" s="162"/>
      <c r="N50" s="163"/>
      <c r="O50" t="s">
        <v>494</v>
      </c>
    </row>
  </sheetData>
  <mergeCells count="59">
    <mergeCell ref="L46:N46"/>
    <mergeCell ref="L47:N47"/>
    <mergeCell ref="L48:N48"/>
    <mergeCell ref="L49:N49"/>
    <mergeCell ref="L50:N50"/>
    <mergeCell ref="L40:N40"/>
    <mergeCell ref="L41:N41"/>
    <mergeCell ref="L42:N42"/>
    <mergeCell ref="L43:N43"/>
    <mergeCell ref="L44:N44"/>
    <mergeCell ref="L45:N45"/>
    <mergeCell ref="L34:N34"/>
    <mergeCell ref="L35:N35"/>
    <mergeCell ref="L36:N36"/>
    <mergeCell ref="L37:N37"/>
    <mergeCell ref="L38:N38"/>
    <mergeCell ref="L39:N39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50 L8:N50 A8:A50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O6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58" t="s">
        <v>58</v>
      </c>
      <c r="G1" s="158"/>
      <c r="H1" s="158"/>
      <c r="I1" s="158"/>
      <c r="J1" s="158"/>
      <c r="K1" s="158"/>
      <c r="L1" s="58" t="s">
        <v>481</v>
      </c>
    </row>
    <row r="2" spans="1:15" s="56" customFormat="1">
      <c r="C2" s="174" t="s">
        <v>59</v>
      </c>
      <c r="D2" s="174"/>
      <c r="E2" s="59" t="s">
        <v>496</v>
      </c>
      <c r="F2" s="158" t="s">
        <v>488</v>
      </c>
      <c r="G2" s="158"/>
      <c r="H2" s="158"/>
      <c r="I2" s="158"/>
      <c r="J2" s="158"/>
      <c r="K2" s="158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489</v>
      </c>
      <c r="D3" s="159" t="s">
        <v>490</v>
      </c>
      <c r="E3" s="159"/>
      <c r="F3" s="159"/>
      <c r="G3" s="159"/>
      <c r="H3" s="159"/>
      <c r="I3" s="159"/>
      <c r="J3" s="159"/>
      <c r="K3" s="15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60" t="s">
        <v>497</v>
      </c>
      <c r="C4" s="160"/>
      <c r="D4" s="160"/>
      <c r="E4" s="160"/>
      <c r="F4" s="160"/>
      <c r="G4" s="160"/>
      <c r="H4" s="160"/>
      <c r="I4" s="160"/>
      <c r="J4" s="160"/>
      <c r="K4" s="16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4" t="s">
        <v>4</v>
      </c>
      <c r="C6" s="155" t="s">
        <v>64</v>
      </c>
      <c r="D6" s="156" t="s">
        <v>9</v>
      </c>
      <c r="E6" s="157" t="s">
        <v>10</v>
      </c>
      <c r="F6" s="155" t="s">
        <v>75</v>
      </c>
      <c r="G6" s="155" t="s">
        <v>76</v>
      </c>
      <c r="H6" s="155" t="s">
        <v>66</v>
      </c>
      <c r="I6" s="155" t="s">
        <v>67</v>
      </c>
      <c r="J6" s="164" t="s">
        <v>56</v>
      </c>
      <c r="K6" s="164"/>
      <c r="L6" s="165" t="s">
        <v>68</v>
      </c>
      <c r="M6" s="166"/>
      <c r="N6" s="167"/>
    </row>
    <row r="7" spans="1:15" ht="27" customHeight="1">
      <c r="B7" s="154"/>
      <c r="C7" s="154"/>
      <c r="D7" s="156"/>
      <c r="E7" s="157"/>
      <c r="F7" s="154"/>
      <c r="G7" s="154"/>
      <c r="H7" s="154"/>
      <c r="I7" s="154"/>
      <c r="J7" s="64" t="s">
        <v>69</v>
      </c>
      <c r="K7" s="64" t="s">
        <v>70</v>
      </c>
      <c r="L7" s="168"/>
      <c r="M7" s="169"/>
      <c r="N7" s="170"/>
    </row>
    <row r="8" spans="1:15" ht="20.100000000000001" customHeight="1">
      <c r="A8">
        <v>1315</v>
      </c>
      <c r="B8" s="65">
        <v>1</v>
      </c>
      <c r="C8" s="100">
        <v>1921524373</v>
      </c>
      <c r="D8" s="67" t="s">
        <v>309</v>
      </c>
      <c r="E8" s="68" t="s">
        <v>113</v>
      </c>
      <c r="F8" s="102" t="s">
        <v>385</v>
      </c>
      <c r="G8" s="102" t="s">
        <v>492</v>
      </c>
      <c r="H8" s="69"/>
      <c r="I8" s="70"/>
      <c r="J8" s="70"/>
      <c r="K8" s="70"/>
      <c r="L8" s="171" t="s">
        <v>493</v>
      </c>
      <c r="M8" s="172"/>
      <c r="N8" s="173"/>
      <c r="O8" t="s">
        <v>494</v>
      </c>
    </row>
    <row r="9" spans="1:15" ht="20.100000000000001" customHeight="1">
      <c r="A9">
        <v>1316</v>
      </c>
      <c r="B9" s="65">
        <v>2</v>
      </c>
      <c r="C9" s="100">
        <v>1920529386</v>
      </c>
      <c r="D9" s="67" t="s">
        <v>304</v>
      </c>
      <c r="E9" s="68" t="s">
        <v>81</v>
      </c>
      <c r="F9" s="102" t="s">
        <v>385</v>
      </c>
      <c r="G9" s="102" t="s">
        <v>492</v>
      </c>
      <c r="H9" s="69"/>
      <c r="I9" s="70"/>
      <c r="J9" s="70"/>
      <c r="K9" s="70"/>
      <c r="L9" s="161" t="s">
        <v>493</v>
      </c>
      <c r="M9" s="162"/>
      <c r="N9" s="163"/>
      <c r="O9" t="s">
        <v>494</v>
      </c>
    </row>
    <row r="10" spans="1:15" ht="20.100000000000001" customHeight="1">
      <c r="A10">
        <v>1317</v>
      </c>
      <c r="B10" s="65">
        <v>3</v>
      </c>
      <c r="C10" s="100">
        <v>1920265675</v>
      </c>
      <c r="D10" s="67" t="s">
        <v>388</v>
      </c>
      <c r="E10" s="68" t="s">
        <v>117</v>
      </c>
      <c r="F10" s="102" t="s">
        <v>385</v>
      </c>
      <c r="G10" s="102" t="s">
        <v>492</v>
      </c>
      <c r="H10" s="69"/>
      <c r="I10" s="70"/>
      <c r="J10" s="70"/>
      <c r="K10" s="70"/>
      <c r="L10" s="161" t="s">
        <v>493</v>
      </c>
      <c r="M10" s="162"/>
      <c r="N10" s="163"/>
      <c r="O10" t="s">
        <v>494</v>
      </c>
    </row>
    <row r="11" spans="1:15" ht="20.100000000000001" customHeight="1">
      <c r="A11">
        <v>1318</v>
      </c>
      <c r="B11" s="65">
        <v>4</v>
      </c>
      <c r="C11" s="100">
        <v>1921529745</v>
      </c>
      <c r="D11" s="67" t="s">
        <v>289</v>
      </c>
      <c r="E11" s="68" t="s">
        <v>85</v>
      </c>
      <c r="F11" s="102" t="s">
        <v>385</v>
      </c>
      <c r="G11" s="102" t="s">
        <v>492</v>
      </c>
      <c r="H11" s="69"/>
      <c r="I11" s="70"/>
      <c r="J11" s="70"/>
      <c r="K11" s="70"/>
      <c r="L11" s="161" t="s">
        <v>493</v>
      </c>
      <c r="M11" s="162"/>
      <c r="N11" s="163"/>
      <c r="O11" t="s">
        <v>494</v>
      </c>
    </row>
    <row r="12" spans="1:15" ht="20.100000000000001" customHeight="1">
      <c r="A12">
        <v>1319</v>
      </c>
      <c r="B12" s="65">
        <v>5</v>
      </c>
      <c r="C12" s="100">
        <v>1921524372</v>
      </c>
      <c r="D12" s="67" t="s">
        <v>261</v>
      </c>
      <c r="E12" s="68" t="s">
        <v>86</v>
      </c>
      <c r="F12" s="102" t="s">
        <v>385</v>
      </c>
      <c r="G12" s="102" t="s">
        <v>492</v>
      </c>
      <c r="H12" s="69"/>
      <c r="I12" s="70"/>
      <c r="J12" s="70"/>
      <c r="K12" s="70"/>
      <c r="L12" s="161" t="s">
        <v>493</v>
      </c>
      <c r="M12" s="162"/>
      <c r="N12" s="163"/>
      <c r="O12" t="s">
        <v>494</v>
      </c>
    </row>
    <row r="13" spans="1:15" ht="20.100000000000001" customHeight="1">
      <c r="A13">
        <v>1320</v>
      </c>
      <c r="B13" s="65">
        <v>6</v>
      </c>
      <c r="C13" s="100">
        <v>1921524486</v>
      </c>
      <c r="D13" s="67" t="s">
        <v>84</v>
      </c>
      <c r="E13" s="68" t="s">
        <v>120</v>
      </c>
      <c r="F13" s="102" t="s">
        <v>385</v>
      </c>
      <c r="G13" s="102" t="s">
        <v>492</v>
      </c>
      <c r="H13" s="69"/>
      <c r="I13" s="70"/>
      <c r="J13" s="70"/>
      <c r="K13" s="70"/>
      <c r="L13" s="161" t="s">
        <v>493</v>
      </c>
      <c r="M13" s="162"/>
      <c r="N13" s="163"/>
      <c r="O13" t="s">
        <v>494</v>
      </c>
    </row>
    <row r="14" spans="1:15" ht="20.100000000000001" customHeight="1">
      <c r="A14">
        <v>1321</v>
      </c>
      <c r="B14" s="65">
        <v>7</v>
      </c>
      <c r="C14" s="100">
        <v>1921524493</v>
      </c>
      <c r="D14" s="67" t="s">
        <v>389</v>
      </c>
      <c r="E14" s="68" t="s">
        <v>298</v>
      </c>
      <c r="F14" s="102" t="s">
        <v>385</v>
      </c>
      <c r="G14" s="102" t="s">
        <v>492</v>
      </c>
      <c r="H14" s="69"/>
      <c r="I14" s="70"/>
      <c r="J14" s="70"/>
      <c r="K14" s="70"/>
      <c r="L14" s="161" t="s">
        <v>493</v>
      </c>
      <c r="M14" s="162"/>
      <c r="N14" s="163"/>
      <c r="O14" t="s">
        <v>494</v>
      </c>
    </row>
    <row r="15" spans="1:15" ht="20.100000000000001" customHeight="1">
      <c r="A15">
        <v>1322</v>
      </c>
      <c r="B15" s="65">
        <v>8</v>
      </c>
      <c r="C15" s="100">
        <v>1920524723</v>
      </c>
      <c r="D15" s="67" t="s">
        <v>349</v>
      </c>
      <c r="E15" s="68" t="s">
        <v>179</v>
      </c>
      <c r="F15" s="102" t="s">
        <v>385</v>
      </c>
      <c r="G15" s="102" t="s">
        <v>492</v>
      </c>
      <c r="H15" s="69"/>
      <c r="I15" s="70"/>
      <c r="J15" s="70"/>
      <c r="K15" s="70"/>
      <c r="L15" s="161" t="s">
        <v>493</v>
      </c>
      <c r="M15" s="162"/>
      <c r="N15" s="163"/>
      <c r="O15" t="s">
        <v>494</v>
      </c>
    </row>
    <row r="16" spans="1:15" ht="20.100000000000001" customHeight="1">
      <c r="A16">
        <v>1323</v>
      </c>
      <c r="B16" s="65">
        <v>9</v>
      </c>
      <c r="C16" s="100">
        <v>1920524318</v>
      </c>
      <c r="D16" s="67" t="s">
        <v>237</v>
      </c>
      <c r="E16" s="68" t="s">
        <v>180</v>
      </c>
      <c r="F16" s="102" t="s">
        <v>385</v>
      </c>
      <c r="G16" s="102" t="s">
        <v>492</v>
      </c>
      <c r="H16" s="69"/>
      <c r="I16" s="70"/>
      <c r="J16" s="70"/>
      <c r="K16" s="70"/>
      <c r="L16" s="161" t="s">
        <v>493</v>
      </c>
      <c r="M16" s="162"/>
      <c r="N16" s="163"/>
      <c r="O16" t="s">
        <v>494</v>
      </c>
    </row>
    <row r="17" spans="1:15" ht="20.100000000000001" customHeight="1">
      <c r="A17">
        <v>1324</v>
      </c>
      <c r="B17" s="65">
        <v>10</v>
      </c>
      <c r="C17" s="100">
        <v>1921529886</v>
      </c>
      <c r="D17" s="67" t="s">
        <v>246</v>
      </c>
      <c r="E17" s="68" t="s">
        <v>91</v>
      </c>
      <c r="F17" s="102" t="s">
        <v>385</v>
      </c>
      <c r="G17" s="102" t="s">
        <v>492</v>
      </c>
      <c r="H17" s="69"/>
      <c r="I17" s="70"/>
      <c r="J17" s="70"/>
      <c r="K17" s="70"/>
      <c r="L17" s="161" t="s">
        <v>493</v>
      </c>
      <c r="M17" s="162"/>
      <c r="N17" s="163"/>
      <c r="O17" t="s">
        <v>494</v>
      </c>
    </row>
    <row r="18" spans="1:15" ht="20.100000000000001" customHeight="1">
      <c r="A18">
        <v>1325</v>
      </c>
      <c r="B18" s="65">
        <v>11</v>
      </c>
      <c r="C18" s="100">
        <v>1920524655</v>
      </c>
      <c r="D18" s="67" t="s">
        <v>362</v>
      </c>
      <c r="E18" s="68" t="s">
        <v>210</v>
      </c>
      <c r="F18" s="102" t="s">
        <v>385</v>
      </c>
      <c r="G18" s="102" t="s">
        <v>492</v>
      </c>
      <c r="H18" s="69"/>
      <c r="I18" s="70"/>
      <c r="J18" s="70"/>
      <c r="K18" s="70"/>
      <c r="L18" s="161" t="s">
        <v>493</v>
      </c>
      <c r="M18" s="162"/>
      <c r="N18" s="163"/>
      <c r="O18" t="s">
        <v>494</v>
      </c>
    </row>
    <row r="19" spans="1:15" ht="20.100000000000001" customHeight="1">
      <c r="A19">
        <v>1326</v>
      </c>
      <c r="B19" s="65">
        <v>12</v>
      </c>
      <c r="C19" s="100">
        <v>1920524562</v>
      </c>
      <c r="D19" s="67" t="s">
        <v>312</v>
      </c>
      <c r="E19" s="68" t="s">
        <v>196</v>
      </c>
      <c r="F19" s="102" t="s">
        <v>385</v>
      </c>
      <c r="G19" s="102" t="s">
        <v>492</v>
      </c>
      <c r="H19" s="69"/>
      <c r="I19" s="70"/>
      <c r="J19" s="70"/>
      <c r="K19" s="70"/>
      <c r="L19" s="161" t="s">
        <v>493</v>
      </c>
      <c r="M19" s="162"/>
      <c r="N19" s="163"/>
      <c r="O19" t="s">
        <v>494</v>
      </c>
    </row>
    <row r="20" spans="1:15" ht="20.100000000000001" customHeight="1">
      <c r="A20">
        <v>1327</v>
      </c>
      <c r="B20" s="65">
        <v>13</v>
      </c>
      <c r="C20" s="100">
        <v>1920524605</v>
      </c>
      <c r="D20" s="67" t="s">
        <v>390</v>
      </c>
      <c r="E20" s="68" t="s">
        <v>147</v>
      </c>
      <c r="F20" s="102" t="s">
        <v>385</v>
      </c>
      <c r="G20" s="102" t="s">
        <v>492</v>
      </c>
      <c r="H20" s="69"/>
      <c r="I20" s="70"/>
      <c r="J20" s="70"/>
      <c r="K20" s="70"/>
      <c r="L20" s="161" t="s">
        <v>493</v>
      </c>
      <c r="M20" s="162"/>
      <c r="N20" s="163"/>
      <c r="O20" t="s">
        <v>494</v>
      </c>
    </row>
    <row r="21" spans="1:15" ht="20.100000000000001" customHeight="1">
      <c r="A21">
        <v>1328</v>
      </c>
      <c r="B21" s="65">
        <v>14</v>
      </c>
      <c r="C21" s="100">
        <v>1921524769</v>
      </c>
      <c r="D21" s="67" t="s">
        <v>182</v>
      </c>
      <c r="E21" s="68" t="s">
        <v>148</v>
      </c>
      <c r="F21" s="102" t="s">
        <v>385</v>
      </c>
      <c r="G21" s="102" t="s">
        <v>492</v>
      </c>
      <c r="H21" s="69"/>
      <c r="I21" s="70"/>
      <c r="J21" s="70"/>
      <c r="K21" s="70"/>
      <c r="L21" s="161" t="s">
        <v>493</v>
      </c>
      <c r="M21" s="162"/>
      <c r="N21" s="163"/>
      <c r="O21" t="s">
        <v>494</v>
      </c>
    </row>
    <row r="22" spans="1:15" ht="20.100000000000001" customHeight="1">
      <c r="A22">
        <v>1329</v>
      </c>
      <c r="B22" s="65">
        <v>15</v>
      </c>
      <c r="C22" s="100">
        <v>1920524437</v>
      </c>
      <c r="D22" s="67" t="s">
        <v>325</v>
      </c>
      <c r="E22" s="68" t="s">
        <v>149</v>
      </c>
      <c r="F22" s="102" t="s">
        <v>385</v>
      </c>
      <c r="G22" s="102" t="s">
        <v>492</v>
      </c>
      <c r="H22" s="69"/>
      <c r="I22" s="70"/>
      <c r="J22" s="70"/>
      <c r="K22" s="70"/>
      <c r="L22" s="161" t="s">
        <v>493</v>
      </c>
      <c r="M22" s="162"/>
      <c r="N22" s="163"/>
      <c r="O22" t="s">
        <v>494</v>
      </c>
    </row>
    <row r="23" spans="1:15" ht="20.100000000000001" customHeight="1">
      <c r="A23">
        <v>1330</v>
      </c>
      <c r="B23" s="65">
        <v>16</v>
      </c>
      <c r="C23" s="100">
        <v>1920528322</v>
      </c>
      <c r="D23" s="67" t="s">
        <v>350</v>
      </c>
      <c r="E23" s="68" t="s">
        <v>126</v>
      </c>
      <c r="F23" s="102" t="s">
        <v>385</v>
      </c>
      <c r="G23" s="102" t="s">
        <v>492</v>
      </c>
      <c r="H23" s="69"/>
      <c r="I23" s="70"/>
      <c r="J23" s="70"/>
      <c r="K23" s="70"/>
      <c r="L23" s="161" t="s">
        <v>493</v>
      </c>
      <c r="M23" s="162"/>
      <c r="N23" s="163"/>
      <c r="O23" t="s">
        <v>494</v>
      </c>
    </row>
    <row r="24" spans="1:15" ht="20.100000000000001" customHeight="1">
      <c r="A24">
        <v>1331</v>
      </c>
      <c r="B24" s="65">
        <v>17</v>
      </c>
      <c r="C24" s="100">
        <v>1920524287</v>
      </c>
      <c r="D24" s="67" t="s">
        <v>155</v>
      </c>
      <c r="E24" s="68" t="s">
        <v>299</v>
      </c>
      <c r="F24" s="102" t="s">
        <v>385</v>
      </c>
      <c r="G24" s="102" t="s">
        <v>492</v>
      </c>
      <c r="H24" s="69"/>
      <c r="I24" s="70"/>
      <c r="J24" s="70"/>
      <c r="K24" s="70"/>
      <c r="L24" s="161" t="s">
        <v>493</v>
      </c>
      <c r="M24" s="162"/>
      <c r="N24" s="163"/>
      <c r="O24" t="s">
        <v>494</v>
      </c>
    </row>
    <row r="25" spans="1:15" ht="20.100000000000001" customHeight="1">
      <c r="A25">
        <v>1332</v>
      </c>
      <c r="B25" s="65">
        <v>18</v>
      </c>
      <c r="C25" s="100">
        <v>1920529641</v>
      </c>
      <c r="D25" s="67" t="s">
        <v>391</v>
      </c>
      <c r="E25" s="68" t="s">
        <v>131</v>
      </c>
      <c r="F25" s="102" t="s">
        <v>385</v>
      </c>
      <c r="G25" s="102" t="s">
        <v>492</v>
      </c>
      <c r="H25" s="69"/>
      <c r="I25" s="70"/>
      <c r="J25" s="70"/>
      <c r="K25" s="70"/>
      <c r="L25" s="161" t="s">
        <v>493</v>
      </c>
      <c r="M25" s="162"/>
      <c r="N25" s="163"/>
      <c r="O25" t="s">
        <v>494</v>
      </c>
    </row>
    <row r="26" spans="1:15" ht="20.100000000000001" customHeight="1">
      <c r="A26">
        <v>1333</v>
      </c>
      <c r="B26" s="65">
        <v>19</v>
      </c>
      <c r="C26" s="100">
        <v>1921528399</v>
      </c>
      <c r="D26" s="67" t="s">
        <v>269</v>
      </c>
      <c r="E26" s="68" t="s">
        <v>173</v>
      </c>
      <c r="F26" s="102" t="s">
        <v>385</v>
      </c>
      <c r="G26" s="102" t="s">
        <v>492</v>
      </c>
      <c r="H26" s="69"/>
      <c r="I26" s="70"/>
      <c r="J26" s="70"/>
      <c r="K26" s="70"/>
      <c r="L26" s="161" t="s">
        <v>493</v>
      </c>
      <c r="M26" s="162"/>
      <c r="N26" s="163"/>
      <c r="O26" t="s">
        <v>494</v>
      </c>
    </row>
    <row r="27" spans="1:15" ht="20.100000000000001" customHeight="1">
      <c r="A27">
        <v>1334</v>
      </c>
      <c r="B27" s="65">
        <v>20</v>
      </c>
      <c r="C27" s="100">
        <v>1920524788</v>
      </c>
      <c r="D27" s="67" t="s">
        <v>392</v>
      </c>
      <c r="E27" s="68" t="s">
        <v>233</v>
      </c>
      <c r="F27" s="102" t="s">
        <v>385</v>
      </c>
      <c r="G27" s="102" t="s">
        <v>492</v>
      </c>
      <c r="H27" s="69"/>
      <c r="I27" s="70"/>
      <c r="J27" s="70"/>
      <c r="K27" s="70"/>
      <c r="L27" s="161" t="s">
        <v>493</v>
      </c>
      <c r="M27" s="162"/>
      <c r="N27" s="163"/>
      <c r="O27" t="s">
        <v>494</v>
      </c>
    </row>
    <row r="28" spans="1:15" ht="20.100000000000001" customHeight="1">
      <c r="A28">
        <v>1335</v>
      </c>
      <c r="B28" s="65">
        <v>21</v>
      </c>
      <c r="C28" s="100">
        <v>1921524443</v>
      </c>
      <c r="D28" s="67" t="s">
        <v>393</v>
      </c>
      <c r="E28" s="68" t="s">
        <v>176</v>
      </c>
      <c r="F28" s="102" t="s">
        <v>385</v>
      </c>
      <c r="G28" s="102" t="s">
        <v>492</v>
      </c>
      <c r="H28" s="69"/>
      <c r="I28" s="70"/>
      <c r="J28" s="70"/>
      <c r="K28" s="70"/>
      <c r="L28" s="161" t="s">
        <v>493</v>
      </c>
      <c r="M28" s="162"/>
      <c r="N28" s="163"/>
      <c r="O28" t="s">
        <v>494</v>
      </c>
    </row>
    <row r="29" spans="1:15" ht="20.100000000000001" customHeight="1">
      <c r="A29">
        <v>1336</v>
      </c>
      <c r="B29" s="65">
        <v>22</v>
      </c>
      <c r="C29" s="100">
        <v>1920524533</v>
      </c>
      <c r="D29" s="67" t="s">
        <v>209</v>
      </c>
      <c r="E29" s="68" t="s">
        <v>134</v>
      </c>
      <c r="F29" s="102" t="s">
        <v>385</v>
      </c>
      <c r="G29" s="102" t="s">
        <v>492</v>
      </c>
      <c r="H29" s="69"/>
      <c r="I29" s="70"/>
      <c r="J29" s="70"/>
      <c r="K29" s="70"/>
      <c r="L29" s="161" t="s">
        <v>493</v>
      </c>
      <c r="M29" s="162"/>
      <c r="N29" s="163"/>
      <c r="O29" t="s">
        <v>494</v>
      </c>
    </row>
    <row r="30" spans="1:15" ht="20.100000000000001" customHeight="1">
      <c r="A30">
        <v>1337</v>
      </c>
      <c r="B30" s="65">
        <v>23</v>
      </c>
      <c r="C30" s="100">
        <v>1920524313</v>
      </c>
      <c r="D30" s="67" t="s">
        <v>231</v>
      </c>
      <c r="E30" s="68" t="s">
        <v>135</v>
      </c>
      <c r="F30" s="102" t="s">
        <v>385</v>
      </c>
      <c r="G30" s="102" t="s">
        <v>492</v>
      </c>
      <c r="H30" s="69"/>
      <c r="I30" s="70"/>
      <c r="J30" s="70"/>
      <c r="K30" s="70"/>
      <c r="L30" s="161" t="s">
        <v>493</v>
      </c>
      <c r="M30" s="162"/>
      <c r="N30" s="163"/>
      <c r="O30" t="s">
        <v>494</v>
      </c>
    </row>
    <row r="31" spans="1:15" ht="20.100000000000001" customHeight="1">
      <c r="A31">
        <v>1338</v>
      </c>
      <c r="B31" s="65">
        <v>24</v>
      </c>
      <c r="C31" s="100">
        <v>1920524342</v>
      </c>
      <c r="D31" s="67" t="s">
        <v>394</v>
      </c>
      <c r="E31" s="68" t="s">
        <v>105</v>
      </c>
      <c r="F31" s="102" t="s">
        <v>385</v>
      </c>
      <c r="G31" s="102" t="s">
        <v>492</v>
      </c>
      <c r="H31" s="69"/>
      <c r="I31" s="70"/>
      <c r="J31" s="70"/>
      <c r="K31" s="70"/>
      <c r="L31" s="161" t="s">
        <v>493</v>
      </c>
      <c r="M31" s="162"/>
      <c r="N31" s="163"/>
      <c r="O31" t="s">
        <v>494</v>
      </c>
    </row>
    <row r="32" spans="1:15" ht="20.100000000000001" customHeight="1">
      <c r="A32">
        <v>1339</v>
      </c>
      <c r="B32" s="65">
        <v>25</v>
      </c>
      <c r="C32" s="100">
        <v>1921529919</v>
      </c>
      <c r="D32" s="67" t="s">
        <v>358</v>
      </c>
      <c r="E32" s="68" t="s">
        <v>136</v>
      </c>
      <c r="F32" s="102" t="s">
        <v>385</v>
      </c>
      <c r="G32" s="102" t="s">
        <v>492</v>
      </c>
      <c r="H32" s="69"/>
      <c r="I32" s="70"/>
      <c r="J32" s="70"/>
      <c r="K32" s="70"/>
      <c r="L32" s="161" t="s">
        <v>493</v>
      </c>
      <c r="M32" s="162"/>
      <c r="N32" s="163"/>
      <c r="O32" t="s">
        <v>494</v>
      </c>
    </row>
    <row r="33" spans="1:15" ht="20.100000000000001" customHeight="1">
      <c r="A33">
        <v>1340</v>
      </c>
      <c r="B33" s="65">
        <v>26</v>
      </c>
      <c r="C33" s="100">
        <v>1921524198</v>
      </c>
      <c r="D33" s="67" t="s">
        <v>216</v>
      </c>
      <c r="E33" s="68" t="s">
        <v>177</v>
      </c>
      <c r="F33" s="102" t="s">
        <v>385</v>
      </c>
      <c r="G33" s="102" t="s">
        <v>492</v>
      </c>
      <c r="H33" s="69"/>
      <c r="I33" s="70"/>
      <c r="J33" s="70"/>
      <c r="K33" s="70"/>
      <c r="L33" s="161" t="s">
        <v>493</v>
      </c>
      <c r="M33" s="162"/>
      <c r="N33" s="163"/>
      <c r="O33" t="s">
        <v>494</v>
      </c>
    </row>
    <row r="34" spans="1:15" ht="20.100000000000001" customHeight="1">
      <c r="A34">
        <v>1341</v>
      </c>
      <c r="B34" s="65">
        <v>27</v>
      </c>
      <c r="C34" s="100">
        <v>1920529584</v>
      </c>
      <c r="D34" s="67" t="s">
        <v>318</v>
      </c>
      <c r="E34" s="68" t="s">
        <v>258</v>
      </c>
      <c r="F34" s="102" t="s">
        <v>385</v>
      </c>
      <c r="G34" s="102" t="s">
        <v>492</v>
      </c>
      <c r="H34" s="69"/>
      <c r="I34" s="70"/>
      <c r="J34" s="70"/>
      <c r="K34" s="70"/>
      <c r="L34" s="161" t="s">
        <v>493</v>
      </c>
      <c r="M34" s="162"/>
      <c r="N34" s="163"/>
      <c r="O34" t="s">
        <v>494</v>
      </c>
    </row>
    <row r="35" spans="1:15" ht="20.100000000000001" customHeight="1">
      <c r="A35">
        <v>1342</v>
      </c>
      <c r="B35" s="65">
        <v>28</v>
      </c>
      <c r="C35" s="100">
        <v>1920524515</v>
      </c>
      <c r="D35" s="67" t="s">
        <v>395</v>
      </c>
      <c r="E35" s="68" t="s">
        <v>137</v>
      </c>
      <c r="F35" s="102" t="s">
        <v>385</v>
      </c>
      <c r="G35" s="102" t="s">
        <v>492</v>
      </c>
      <c r="H35" s="69"/>
      <c r="I35" s="70"/>
      <c r="J35" s="70"/>
      <c r="K35" s="70"/>
      <c r="L35" s="161" t="s">
        <v>493</v>
      </c>
      <c r="M35" s="162"/>
      <c r="N35" s="163"/>
      <c r="O35" t="s">
        <v>494</v>
      </c>
    </row>
    <row r="36" spans="1:15" ht="20.100000000000001" customHeight="1">
      <c r="A36">
        <v>1343</v>
      </c>
      <c r="B36" s="65">
        <v>29</v>
      </c>
      <c r="C36" s="100">
        <v>1920524243</v>
      </c>
      <c r="D36" s="67" t="s">
        <v>263</v>
      </c>
      <c r="E36" s="68" t="s">
        <v>154</v>
      </c>
      <c r="F36" s="102" t="s">
        <v>385</v>
      </c>
      <c r="G36" s="102" t="s">
        <v>492</v>
      </c>
      <c r="H36" s="69"/>
      <c r="I36" s="70"/>
      <c r="J36" s="70"/>
      <c r="K36" s="70"/>
      <c r="L36" s="161" t="s">
        <v>493</v>
      </c>
      <c r="M36" s="162"/>
      <c r="N36" s="163"/>
      <c r="O36" t="s">
        <v>494</v>
      </c>
    </row>
    <row r="37" spans="1:15" ht="20.100000000000001" customHeight="1">
      <c r="A37">
        <v>1344</v>
      </c>
      <c r="B37" s="72">
        <v>30</v>
      </c>
      <c r="C37" s="100">
        <v>1921524338</v>
      </c>
      <c r="D37" s="67" t="s">
        <v>262</v>
      </c>
      <c r="E37" s="68" t="s">
        <v>218</v>
      </c>
      <c r="F37" s="102" t="s">
        <v>385</v>
      </c>
      <c r="G37" s="102" t="s">
        <v>492</v>
      </c>
      <c r="H37" s="73"/>
      <c r="I37" s="74"/>
      <c r="J37" s="74"/>
      <c r="K37" s="74"/>
      <c r="L37" s="161" t="s">
        <v>493</v>
      </c>
      <c r="M37" s="162"/>
      <c r="N37" s="163"/>
      <c r="O37" t="s">
        <v>494</v>
      </c>
    </row>
    <row r="38" spans="1:15" ht="20.100000000000001" customHeight="1">
      <c r="A38">
        <v>1345</v>
      </c>
      <c r="B38" s="92">
        <v>31</v>
      </c>
      <c r="C38" s="101">
        <v>1921524359</v>
      </c>
      <c r="D38" s="94" t="s">
        <v>396</v>
      </c>
      <c r="E38" s="95" t="s">
        <v>106</v>
      </c>
      <c r="F38" s="103" t="s">
        <v>385</v>
      </c>
      <c r="G38" s="103" t="s">
        <v>492</v>
      </c>
      <c r="H38" s="96"/>
      <c r="I38" s="97"/>
      <c r="J38" s="97"/>
      <c r="K38" s="97"/>
      <c r="L38" s="171" t="s">
        <v>493</v>
      </c>
      <c r="M38" s="172"/>
      <c r="N38" s="173"/>
      <c r="O38" t="s">
        <v>494</v>
      </c>
    </row>
    <row r="39" spans="1:15" ht="20.100000000000001" customHeight="1">
      <c r="A39">
        <v>1346</v>
      </c>
      <c r="B39" s="65">
        <v>32</v>
      </c>
      <c r="C39" s="100">
        <v>1921524735</v>
      </c>
      <c r="D39" s="67" t="s">
        <v>98</v>
      </c>
      <c r="E39" s="68" t="s">
        <v>139</v>
      </c>
      <c r="F39" s="102" t="s">
        <v>385</v>
      </c>
      <c r="G39" s="102" t="s">
        <v>492</v>
      </c>
      <c r="H39" s="69"/>
      <c r="I39" s="70"/>
      <c r="J39" s="70"/>
      <c r="K39" s="70"/>
      <c r="L39" s="161" t="s">
        <v>493</v>
      </c>
      <c r="M39" s="162"/>
      <c r="N39" s="163"/>
      <c r="O39" t="s">
        <v>494</v>
      </c>
    </row>
    <row r="40" spans="1:15" ht="20.100000000000001" customHeight="1">
      <c r="A40">
        <v>1347</v>
      </c>
      <c r="B40" s="65">
        <v>33</v>
      </c>
      <c r="C40" s="100">
        <v>1920527906</v>
      </c>
      <c r="D40" s="67" t="s">
        <v>159</v>
      </c>
      <c r="E40" s="68" t="s">
        <v>166</v>
      </c>
      <c r="F40" s="102" t="s">
        <v>385</v>
      </c>
      <c r="G40" s="102" t="s">
        <v>492</v>
      </c>
      <c r="H40" s="69"/>
      <c r="I40" s="70"/>
      <c r="J40" s="70"/>
      <c r="K40" s="70"/>
      <c r="L40" s="161" t="s">
        <v>493</v>
      </c>
      <c r="M40" s="162"/>
      <c r="N40" s="163"/>
      <c r="O40" t="s">
        <v>494</v>
      </c>
    </row>
    <row r="41" spans="1:15" ht="20.100000000000001" customHeight="1">
      <c r="A41">
        <v>1348</v>
      </c>
      <c r="B41" s="65">
        <v>34</v>
      </c>
      <c r="C41" s="100">
        <v>1920527923</v>
      </c>
      <c r="D41" s="67" t="s">
        <v>397</v>
      </c>
      <c r="E41" s="68" t="s">
        <v>107</v>
      </c>
      <c r="F41" s="102" t="s">
        <v>385</v>
      </c>
      <c r="G41" s="102" t="s">
        <v>492</v>
      </c>
      <c r="H41" s="69"/>
      <c r="I41" s="70"/>
      <c r="J41" s="70"/>
      <c r="K41" s="70"/>
      <c r="L41" s="161" t="s">
        <v>493</v>
      </c>
      <c r="M41" s="162"/>
      <c r="N41" s="163"/>
      <c r="O41" t="s">
        <v>494</v>
      </c>
    </row>
    <row r="42" spans="1:15" ht="20.100000000000001" customHeight="1">
      <c r="A42">
        <v>1349</v>
      </c>
      <c r="B42" s="65">
        <v>35</v>
      </c>
      <c r="C42" s="100">
        <v>1920524364</v>
      </c>
      <c r="D42" s="67" t="s">
        <v>319</v>
      </c>
      <c r="E42" s="68" t="s">
        <v>109</v>
      </c>
      <c r="F42" s="102" t="s">
        <v>398</v>
      </c>
      <c r="G42" s="102" t="s">
        <v>492</v>
      </c>
      <c r="H42" s="69"/>
      <c r="I42" s="70"/>
      <c r="J42" s="70"/>
      <c r="K42" s="70"/>
      <c r="L42" s="161" t="s">
        <v>493</v>
      </c>
      <c r="M42" s="162"/>
      <c r="N42" s="163"/>
      <c r="O42" t="s">
        <v>494</v>
      </c>
    </row>
    <row r="43" spans="1:15" ht="20.100000000000001" customHeight="1">
      <c r="A43">
        <v>1350</v>
      </c>
      <c r="B43" s="65">
        <v>36</v>
      </c>
      <c r="C43" s="100">
        <v>1920215093</v>
      </c>
      <c r="D43" s="67" t="s">
        <v>399</v>
      </c>
      <c r="E43" s="68" t="s">
        <v>167</v>
      </c>
      <c r="F43" s="102" t="s">
        <v>398</v>
      </c>
      <c r="G43" s="102" t="s">
        <v>492</v>
      </c>
      <c r="H43" s="69"/>
      <c r="I43" s="70"/>
      <c r="J43" s="70"/>
      <c r="K43" s="70"/>
      <c r="L43" s="161" t="s">
        <v>493</v>
      </c>
      <c r="M43" s="162"/>
      <c r="N43" s="163"/>
      <c r="O43" t="s">
        <v>494</v>
      </c>
    </row>
    <row r="44" spans="1:15" ht="20.100000000000001" customHeight="1">
      <c r="A44">
        <v>1351</v>
      </c>
      <c r="B44" s="65">
        <v>37</v>
      </c>
      <c r="C44" s="100">
        <v>1921524211</v>
      </c>
      <c r="D44" s="67" t="s">
        <v>400</v>
      </c>
      <c r="E44" s="68" t="s">
        <v>279</v>
      </c>
      <c r="F44" s="102" t="s">
        <v>398</v>
      </c>
      <c r="G44" s="102" t="s">
        <v>492</v>
      </c>
      <c r="H44" s="69"/>
      <c r="I44" s="70"/>
      <c r="J44" s="70"/>
      <c r="K44" s="70"/>
      <c r="L44" s="161" t="s">
        <v>493</v>
      </c>
      <c r="M44" s="162"/>
      <c r="N44" s="163"/>
      <c r="O44" t="s">
        <v>494</v>
      </c>
    </row>
    <row r="45" spans="1:15" ht="20.100000000000001" customHeight="1">
      <c r="A45">
        <v>1352</v>
      </c>
      <c r="B45" s="65">
        <v>38</v>
      </c>
      <c r="C45" s="100">
        <v>1920518248</v>
      </c>
      <c r="D45" s="67" t="s">
        <v>401</v>
      </c>
      <c r="E45" s="68" t="s">
        <v>203</v>
      </c>
      <c r="F45" s="102" t="s">
        <v>398</v>
      </c>
      <c r="G45" s="102" t="s">
        <v>492</v>
      </c>
      <c r="H45" s="69"/>
      <c r="I45" s="70"/>
      <c r="J45" s="70"/>
      <c r="K45" s="70"/>
      <c r="L45" s="161" t="s">
        <v>493</v>
      </c>
      <c r="M45" s="162"/>
      <c r="N45" s="163"/>
      <c r="O45" t="s">
        <v>494</v>
      </c>
    </row>
    <row r="46" spans="1:15" ht="20.100000000000001" customHeight="1">
      <c r="A46">
        <v>1353</v>
      </c>
      <c r="B46" s="65">
        <v>39</v>
      </c>
      <c r="C46" s="100">
        <v>1920524201</v>
      </c>
      <c r="D46" s="67" t="s">
        <v>402</v>
      </c>
      <c r="E46" s="68" t="s">
        <v>203</v>
      </c>
      <c r="F46" s="102" t="s">
        <v>398</v>
      </c>
      <c r="G46" s="102" t="s">
        <v>492</v>
      </c>
      <c r="H46" s="69"/>
      <c r="I46" s="70"/>
      <c r="J46" s="70"/>
      <c r="K46" s="70"/>
      <c r="L46" s="161" t="s">
        <v>493</v>
      </c>
      <c r="M46" s="162"/>
      <c r="N46" s="163"/>
      <c r="O46" t="s">
        <v>494</v>
      </c>
    </row>
    <row r="47" spans="1:15" ht="20.100000000000001" customHeight="1">
      <c r="A47">
        <v>1354</v>
      </c>
      <c r="B47" s="65">
        <v>40</v>
      </c>
      <c r="C47" s="100">
        <v>1921524330</v>
      </c>
      <c r="D47" s="67" t="s">
        <v>403</v>
      </c>
      <c r="E47" s="68" t="s">
        <v>79</v>
      </c>
      <c r="F47" s="102" t="s">
        <v>398</v>
      </c>
      <c r="G47" s="102" t="s">
        <v>492</v>
      </c>
      <c r="H47" s="69"/>
      <c r="I47" s="70"/>
      <c r="J47" s="70"/>
      <c r="K47" s="70"/>
      <c r="L47" s="161" t="s">
        <v>493</v>
      </c>
      <c r="M47" s="162"/>
      <c r="N47" s="163"/>
      <c r="O47" t="s">
        <v>494</v>
      </c>
    </row>
    <row r="48" spans="1:15" ht="20.100000000000001" customHeight="1">
      <c r="A48">
        <v>1355</v>
      </c>
      <c r="B48" s="65">
        <v>41</v>
      </c>
      <c r="C48" s="100">
        <v>1920524690</v>
      </c>
      <c r="D48" s="67" t="s">
        <v>404</v>
      </c>
      <c r="E48" s="68" t="s">
        <v>114</v>
      </c>
      <c r="F48" s="102" t="s">
        <v>398</v>
      </c>
      <c r="G48" s="102" t="s">
        <v>492</v>
      </c>
      <c r="H48" s="69"/>
      <c r="I48" s="70"/>
      <c r="J48" s="70"/>
      <c r="K48" s="70"/>
      <c r="L48" s="161" t="s">
        <v>493</v>
      </c>
      <c r="M48" s="162"/>
      <c r="N48" s="163"/>
      <c r="O48" t="s">
        <v>494</v>
      </c>
    </row>
    <row r="49" spans="1:15" ht="20.100000000000001" customHeight="1">
      <c r="A49">
        <v>1356</v>
      </c>
      <c r="B49" s="65">
        <v>42</v>
      </c>
      <c r="C49" s="100">
        <v>1920524597</v>
      </c>
      <c r="D49" s="67" t="s">
        <v>290</v>
      </c>
      <c r="E49" s="68" t="s">
        <v>117</v>
      </c>
      <c r="F49" s="102" t="s">
        <v>398</v>
      </c>
      <c r="G49" s="102" t="s">
        <v>492</v>
      </c>
      <c r="H49" s="69"/>
      <c r="I49" s="70"/>
      <c r="J49" s="70"/>
      <c r="K49" s="70"/>
      <c r="L49" s="161" t="s">
        <v>493</v>
      </c>
      <c r="M49" s="162"/>
      <c r="N49" s="163"/>
      <c r="O49" t="s">
        <v>494</v>
      </c>
    </row>
    <row r="50" spans="1:15" ht="20.100000000000001" customHeight="1">
      <c r="A50">
        <v>1357</v>
      </c>
      <c r="B50" s="65">
        <v>43</v>
      </c>
      <c r="C50" s="100">
        <v>1921527893</v>
      </c>
      <c r="D50" s="67" t="s">
        <v>405</v>
      </c>
      <c r="E50" s="68" t="s">
        <v>85</v>
      </c>
      <c r="F50" s="102" t="s">
        <v>398</v>
      </c>
      <c r="G50" s="102" t="s">
        <v>492</v>
      </c>
      <c r="H50" s="69"/>
      <c r="I50" s="70"/>
      <c r="J50" s="70"/>
      <c r="K50" s="70"/>
      <c r="L50" s="161" t="s">
        <v>493</v>
      </c>
      <c r="M50" s="162"/>
      <c r="N50" s="163"/>
      <c r="O50" t="s">
        <v>494</v>
      </c>
    </row>
    <row r="51" spans="1:15" ht="20.100000000000001" customHeight="1">
      <c r="A51">
        <v>1358</v>
      </c>
      <c r="B51" s="65">
        <v>44</v>
      </c>
      <c r="C51" s="100">
        <v>1921524308</v>
      </c>
      <c r="D51" s="67" t="s">
        <v>186</v>
      </c>
      <c r="E51" s="68" t="s">
        <v>86</v>
      </c>
      <c r="F51" s="102" t="s">
        <v>398</v>
      </c>
      <c r="G51" s="102" t="s">
        <v>492</v>
      </c>
      <c r="H51" s="69"/>
      <c r="I51" s="70"/>
      <c r="J51" s="70"/>
      <c r="K51" s="70"/>
      <c r="L51" s="161" t="s">
        <v>493</v>
      </c>
      <c r="M51" s="162"/>
      <c r="N51" s="163"/>
      <c r="O51" t="s">
        <v>494</v>
      </c>
    </row>
    <row r="52" spans="1:15" ht="20.100000000000001" customHeight="1">
      <c r="A52">
        <v>1359</v>
      </c>
      <c r="B52" s="65">
        <v>45</v>
      </c>
      <c r="C52" s="100">
        <v>1921524854</v>
      </c>
      <c r="D52" s="67" t="s">
        <v>406</v>
      </c>
      <c r="E52" s="68" t="s">
        <v>120</v>
      </c>
      <c r="F52" s="102" t="s">
        <v>398</v>
      </c>
      <c r="G52" s="102" t="s">
        <v>492</v>
      </c>
      <c r="H52" s="69"/>
      <c r="I52" s="70"/>
      <c r="J52" s="70"/>
      <c r="K52" s="70"/>
      <c r="L52" s="161" t="s">
        <v>498</v>
      </c>
      <c r="M52" s="162"/>
      <c r="N52" s="163"/>
      <c r="O52" t="s">
        <v>494</v>
      </c>
    </row>
    <row r="53" spans="1:15" ht="20.100000000000001" customHeight="1">
      <c r="A53">
        <v>1360</v>
      </c>
      <c r="B53" s="65">
        <v>46</v>
      </c>
      <c r="C53" s="100">
        <v>1920524275</v>
      </c>
      <c r="D53" s="67" t="s">
        <v>168</v>
      </c>
      <c r="E53" s="68" t="s">
        <v>245</v>
      </c>
      <c r="F53" s="102" t="s">
        <v>398</v>
      </c>
      <c r="G53" s="102" t="s">
        <v>492</v>
      </c>
      <c r="H53" s="69"/>
      <c r="I53" s="70"/>
      <c r="J53" s="70"/>
      <c r="K53" s="70"/>
      <c r="L53" s="161" t="s">
        <v>493</v>
      </c>
      <c r="M53" s="162"/>
      <c r="N53" s="163"/>
      <c r="O53" t="s">
        <v>494</v>
      </c>
    </row>
    <row r="54" spans="1:15" ht="20.100000000000001" customHeight="1">
      <c r="A54">
        <v>1361</v>
      </c>
      <c r="B54" s="65">
        <v>47</v>
      </c>
      <c r="C54" s="100">
        <v>1920524276</v>
      </c>
      <c r="D54" s="67" t="s">
        <v>313</v>
      </c>
      <c r="E54" s="68" t="s">
        <v>127</v>
      </c>
      <c r="F54" s="102" t="s">
        <v>398</v>
      </c>
      <c r="G54" s="102" t="s">
        <v>492</v>
      </c>
      <c r="H54" s="69"/>
      <c r="I54" s="70"/>
      <c r="J54" s="70"/>
      <c r="K54" s="70"/>
      <c r="L54" s="161" t="s">
        <v>493</v>
      </c>
      <c r="M54" s="162"/>
      <c r="N54" s="163"/>
      <c r="O54" t="s">
        <v>494</v>
      </c>
    </row>
    <row r="55" spans="1:15" ht="20.100000000000001" customHeight="1">
      <c r="A55">
        <v>1362</v>
      </c>
      <c r="B55" s="65">
        <v>48</v>
      </c>
      <c r="C55" s="100">
        <v>1921524461</v>
      </c>
      <c r="D55" s="67" t="s">
        <v>271</v>
      </c>
      <c r="E55" s="68" t="s">
        <v>205</v>
      </c>
      <c r="F55" s="102" t="s">
        <v>398</v>
      </c>
      <c r="G55" s="102" t="s">
        <v>492</v>
      </c>
      <c r="H55" s="69"/>
      <c r="I55" s="70"/>
      <c r="J55" s="70"/>
      <c r="K55" s="70"/>
      <c r="L55" s="161" t="s">
        <v>493</v>
      </c>
      <c r="M55" s="162"/>
      <c r="N55" s="163"/>
      <c r="O55" t="s">
        <v>494</v>
      </c>
    </row>
    <row r="56" spans="1:15" ht="20.100000000000001" customHeight="1">
      <c r="A56">
        <v>1363</v>
      </c>
      <c r="B56" s="65">
        <v>49</v>
      </c>
      <c r="C56" s="100">
        <v>1921524629</v>
      </c>
      <c r="D56" s="67" t="s">
        <v>407</v>
      </c>
      <c r="E56" s="68" t="s">
        <v>183</v>
      </c>
      <c r="F56" s="102" t="s">
        <v>398</v>
      </c>
      <c r="G56" s="102" t="s">
        <v>492</v>
      </c>
      <c r="H56" s="69"/>
      <c r="I56" s="70"/>
      <c r="J56" s="70"/>
      <c r="K56" s="70"/>
      <c r="L56" s="161" t="s">
        <v>493</v>
      </c>
      <c r="M56" s="162"/>
      <c r="N56" s="163"/>
      <c r="O56" t="s">
        <v>494</v>
      </c>
    </row>
    <row r="57" spans="1:15" ht="20.100000000000001" customHeight="1">
      <c r="A57">
        <v>1364</v>
      </c>
      <c r="B57" s="65">
        <v>50</v>
      </c>
      <c r="C57" s="100">
        <v>1921529077</v>
      </c>
      <c r="D57" s="67" t="s">
        <v>204</v>
      </c>
      <c r="E57" s="68" t="s">
        <v>217</v>
      </c>
      <c r="F57" s="102" t="s">
        <v>398</v>
      </c>
      <c r="G57" s="102" t="s">
        <v>492</v>
      </c>
      <c r="H57" s="69"/>
      <c r="I57" s="70"/>
      <c r="J57" s="70"/>
      <c r="K57" s="70"/>
      <c r="L57" s="161" t="s">
        <v>493</v>
      </c>
      <c r="M57" s="162"/>
      <c r="N57" s="163"/>
      <c r="O57" t="s">
        <v>494</v>
      </c>
    </row>
    <row r="58" spans="1:15" ht="20.100000000000001" customHeight="1">
      <c r="A58">
        <v>1365</v>
      </c>
      <c r="B58" s="65">
        <v>51</v>
      </c>
      <c r="C58" s="100">
        <v>1920524347</v>
      </c>
      <c r="D58" s="67" t="s">
        <v>408</v>
      </c>
      <c r="E58" s="68" t="s">
        <v>170</v>
      </c>
      <c r="F58" s="102" t="s">
        <v>398</v>
      </c>
      <c r="G58" s="102" t="s">
        <v>492</v>
      </c>
      <c r="H58" s="69"/>
      <c r="I58" s="70"/>
      <c r="J58" s="70"/>
      <c r="K58" s="70"/>
      <c r="L58" s="161" t="s">
        <v>493</v>
      </c>
      <c r="M58" s="162"/>
      <c r="N58" s="163"/>
      <c r="O58" t="s">
        <v>494</v>
      </c>
    </row>
    <row r="59" spans="1:15" ht="20.100000000000001" customHeight="1">
      <c r="A59">
        <v>1366</v>
      </c>
      <c r="B59" s="65">
        <v>52</v>
      </c>
      <c r="C59" s="100">
        <v>1920524656</v>
      </c>
      <c r="D59" s="67" t="s">
        <v>409</v>
      </c>
      <c r="E59" s="68" t="s">
        <v>170</v>
      </c>
      <c r="F59" s="102" t="s">
        <v>398</v>
      </c>
      <c r="G59" s="102" t="s">
        <v>492</v>
      </c>
      <c r="H59" s="69"/>
      <c r="I59" s="70"/>
      <c r="J59" s="70"/>
      <c r="K59" s="70"/>
      <c r="L59" s="161" t="s">
        <v>493</v>
      </c>
      <c r="M59" s="162"/>
      <c r="N59" s="163"/>
      <c r="O59" t="s">
        <v>494</v>
      </c>
    </row>
    <row r="60" spans="1:15" ht="20.100000000000001" customHeight="1">
      <c r="A60">
        <v>1367</v>
      </c>
      <c r="B60" s="65">
        <v>53</v>
      </c>
      <c r="C60" s="100">
        <v>1921524214</v>
      </c>
      <c r="D60" s="67" t="s">
        <v>410</v>
      </c>
      <c r="E60" s="68" t="s">
        <v>171</v>
      </c>
      <c r="F60" s="102" t="s">
        <v>398</v>
      </c>
      <c r="G60" s="102" t="s">
        <v>492</v>
      </c>
      <c r="H60" s="69"/>
      <c r="I60" s="70"/>
      <c r="J60" s="70"/>
      <c r="K60" s="70"/>
      <c r="L60" s="161" t="s">
        <v>493</v>
      </c>
      <c r="M60" s="162"/>
      <c r="N60" s="163"/>
      <c r="O60" t="s">
        <v>494</v>
      </c>
    </row>
  </sheetData>
  <mergeCells count="69">
    <mergeCell ref="L58:N58"/>
    <mergeCell ref="L59:N59"/>
    <mergeCell ref="L60:N60"/>
    <mergeCell ref="L52:N52"/>
    <mergeCell ref="L53:N53"/>
    <mergeCell ref="L54:N54"/>
    <mergeCell ref="L55:N55"/>
    <mergeCell ref="L56:N56"/>
    <mergeCell ref="L57:N57"/>
    <mergeCell ref="L46:N46"/>
    <mergeCell ref="L47:N47"/>
    <mergeCell ref="L48:N48"/>
    <mergeCell ref="L49:N49"/>
    <mergeCell ref="L50:N50"/>
    <mergeCell ref="L51:N51"/>
    <mergeCell ref="L40:N40"/>
    <mergeCell ref="L41:N41"/>
    <mergeCell ref="L42:N42"/>
    <mergeCell ref="L43:N43"/>
    <mergeCell ref="L44:N44"/>
    <mergeCell ref="L45:N45"/>
    <mergeCell ref="L34:N34"/>
    <mergeCell ref="L35:N35"/>
    <mergeCell ref="L36:N36"/>
    <mergeCell ref="L37:N37"/>
    <mergeCell ref="L38:N38"/>
    <mergeCell ref="L39:N39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60 L8:N60 A8:A60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O6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58" t="s">
        <v>58</v>
      </c>
      <c r="G1" s="158"/>
      <c r="H1" s="158"/>
      <c r="I1" s="158"/>
      <c r="J1" s="158"/>
      <c r="K1" s="158"/>
      <c r="L1" s="58" t="s">
        <v>482</v>
      </c>
    </row>
    <row r="2" spans="1:15" s="56" customFormat="1">
      <c r="C2" s="174" t="s">
        <v>59</v>
      </c>
      <c r="D2" s="174"/>
      <c r="E2" s="59" t="s">
        <v>499</v>
      </c>
      <c r="F2" s="158" t="s">
        <v>488</v>
      </c>
      <c r="G2" s="158"/>
      <c r="H2" s="158"/>
      <c r="I2" s="158"/>
      <c r="J2" s="158"/>
      <c r="K2" s="158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489</v>
      </c>
      <c r="D3" s="159" t="s">
        <v>490</v>
      </c>
      <c r="E3" s="159"/>
      <c r="F3" s="159"/>
      <c r="G3" s="159"/>
      <c r="H3" s="159"/>
      <c r="I3" s="159"/>
      <c r="J3" s="159"/>
      <c r="K3" s="15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60" t="s">
        <v>500</v>
      </c>
      <c r="C4" s="160"/>
      <c r="D4" s="160"/>
      <c r="E4" s="160"/>
      <c r="F4" s="160"/>
      <c r="G4" s="160"/>
      <c r="H4" s="160"/>
      <c r="I4" s="160"/>
      <c r="J4" s="160"/>
      <c r="K4" s="16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4" t="s">
        <v>4</v>
      </c>
      <c r="C6" s="155" t="s">
        <v>64</v>
      </c>
      <c r="D6" s="156" t="s">
        <v>9</v>
      </c>
      <c r="E6" s="157" t="s">
        <v>10</v>
      </c>
      <c r="F6" s="155" t="s">
        <v>75</v>
      </c>
      <c r="G6" s="155" t="s">
        <v>76</v>
      </c>
      <c r="H6" s="155" t="s">
        <v>66</v>
      </c>
      <c r="I6" s="155" t="s">
        <v>67</v>
      </c>
      <c r="J6" s="164" t="s">
        <v>56</v>
      </c>
      <c r="K6" s="164"/>
      <c r="L6" s="165" t="s">
        <v>68</v>
      </c>
      <c r="M6" s="166"/>
      <c r="N6" s="167"/>
    </row>
    <row r="7" spans="1:15" ht="27" customHeight="1">
      <c r="B7" s="154"/>
      <c r="C7" s="154"/>
      <c r="D7" s="156"/>
      <c r="E7" s="157"/>
      <c r="F7" s="154"/>
      <c r="G7" s="154"/>
      <c r="H7" s="154"/>
      <c r="I7" s="154"/>
      <c r="J7" s="64" t="s">
        <v>69</v>
      </c>
      <c r="K7" s="64" t="s">
        <v>70</v>
      </c>
      <c r="L7" s="168"/>
      <c r="M7" s="169"/>
      <c r="N7" s="170"/>
    </row>
    <row r="8" spans="1:15" ht="20.100000000000001" customHeight="1">
      <c r="A8">
        <v>1368</v>
      </c>
      <c r="B8" s="65">
        <v>1</v>
      </c>
      <c r="C8" s="100">
        <v>1920524484</v>
      </c>
      <c r="D8" s="67" t="s">
        <v>411</v>
      </c>
      <c r="E8" s="68" t="s">
        <v>131</v>
      </c>
      <c r="F8" s="102" t="s">
        <v>398</v>
      </c>
      <c r="G8" s="102" t="s">
        <v>492</v>
      </c>
      <c r="H8" s="69"/>
      <c r="I8" s="70"/>
      <c r="J8" s="70"/>
      <c r="K8" s="70"/>
      <c r="L8" s="171" t="s">
        <v>493</v>
      </c>
      <c r="M8" s="172"/>
      <c r="N8" s="173"/>
      <c r="O8" t="s">
        <v>494</v>
      </c>
    </row>
    <row r="9" spans="1:15" ht="20.100000000000001" customHeight="1">
      <c r="A9">
        <v>1369</v>
      </c>
      <c r="B9" s="65">
        <v>2</v>
      </c>
      <c r="C9" s="100">
        <v>1920644918</v>
      </c>
      <c r="D9" s="67" t="s">
        <v>278</v>
      </c>
      <c r="E9" s="68" t="s">
        <v>131</v>
      </c>
      <c r="F9" s="102" t="s">
        <v>398</v>
      </c>
      <c r="G9" s="102" t="s">
        <v>492</v>
      </c>
      <c r="H9" s="69"/>
      <c r="I9" s="70"/>
      <c r="J9" s="70"/>
      <c r="K9" s="70"/>
      <c r="L9" s="161" t="s">
        <v>493</v>
      </c>
      <c r="M9" s="162"/>
      <c r="N9" s="163"/>
      <c r="O9" t="s">
        <v>494</v>
      </c>
    </row>
    <row r="10" spans="1:15" ht="20.100000000000001" customHeight="1">
      <c r="A10">
        <v>1370</v>
      </c>
      <c r="B10" s="65">
        <v>3</v>
      </c>
      <c r="C10" s="100">
        <v>1920524277</v>
      </c>
      <c r="D10" s="67" t="s">
        <v>118</v>
      </c>
      <c r="E10" s="68" t="s">
        <v>359</v>
      </c>
      <c r="F10" s="102" t="s">
        <v>398</v>
      </c>
      <c r="G10" s="102" t="s">
        <v>492</v>
      </c>
      <c r="H10" s="69"/>
      <c r="I10" s="70"/>
      <c r="J10" s="70"/>
      <c r="K10" s="70"/>
      <c r="L10" s="161" t="s">
        <v>493</v>
      </c>
      <c r="M10" s="162"/>
      <c r="N10" s="163"/>
      <c r="O10" t="s">
        <v>494</v>
      </c>
    </row>
    <row r="11" spans="1:15" ht="20.100000000000001" customHeight="1">
      <c r="A11">
        <v>1371</v>
      </c>
      <c r="B11" s="65">
        <v>4</v>
      </c>
      <c r="C11" s="100">
        <v>1920255405</v>
      </c>
      <c r="D11" s="67" t="s">
        <v>206</v>
      </c>
      <c r="E11" s="68" t="s">
        <v>174</v>
      </c>
      <c r="F11" s="102" t="s">
        <v>398</v>
      </c>
      <c r="G11" s="102" t="s">
        <v>492</v>
      </c>
      <c r="H11" s="69"/>
      <c r="I11" s="70"/>
      <c r="J11" s="70"/>
      <c r="K11" s="70"/>
      <c r="L11" s="161" t="s">
        <v>493</v>
      </c>
      <c r="M11" s="162"/>
      <c r="N11" s="163"/>
      <c r="O11" t="s">
        <v>494</v>
      </c>
    </row>
    <row r="12" spans="1:15" ht="20.100000000000001" customHeight="1">
      <c r="A12">
        <v>1372</v>
      </c>
      <c r="B12" s="65">
        <v>5</v>
      </c>
      <c r="C12" s="100">
        <v>1921524668</v>
      </c>
      <c r="D12" s="67" t="s">
        <v>412</v>
      </c>
      <c r="E12" s="68" t="s">
        <v>176</v>
      </c>
      <c r="F12" s="102" t="s">
        <v>398</v>
      </c>
      <c r="G12" s="102" t="s">
        <v>492</v>
      </c>
      <c r="H12" s="69"/>
      <c r="I12" s="70"/>
      <c r="J12" s="70"/>
      <c r="K12" s="70"/>
      <c r="L12" s="161" t="s">
        <v>493</v>
      </c>
      <c r="M12" s="162"/>
      <c r="N12" s="163"/>
      <c r="O12" t="s">
        <v>494</v>
      </c>
    </row>
    <row r="13" spans="1:15" ht="20.100000000000001" customHeight="1">
      <c r="A13">
        <v>1373</v>
      </c>
      <c r="B13" s="65">
        <v>6</v>
      </c>
      <c r="C13" s="100">
        <v>1920524689</v>
      </c>
      <c r="D13" s="67" t="s">
        <v>413</v>
      </c>
      <c r="E13" s="68" t="s">
        <v>185</v>
      </c>
      <c r="F13" s="102" t="s">
        <v>398</v>
      </c>
      <c r="G13" s="102" t="s">
        <v>492</v>
      </c>
      <c r="H13" s="69"/>
      <c r="I13" s="70"/>
      <c r="J13" s="70"/>
      <c r="K13" s="70"/>
      <c r="L13" s="161" t="s">
        <v>493</v>
      </c>
      <c r="M13" s="162"/>
      <c r="N13" s="163"/>
      <c r="O13" t="s">
        <v>494</v>
      </c>
    </row>
    <row r="14" spans="1:15" ht="20.100000000000001" customHeight="1">
      <c r="A14">
        <v>1374</v>
      </c>
      <c r="B14" s="65">
        <v>7</v>
      </c>
      <c r="C14" s="100">
        <v>1920527915</v>
      </c>
      <c r="D14" s="67" t="s">
        <v>414</v>
      </c>
      <c r="E14" s="68" t="s">
        <v>135</v>
      </c>
      <c r="F14" s="102" t="s">
        <v>398</v>
      </c>
      <c r="G14" s="102" t="s">
        <v>492</v>
      </c>
      <c r="H14" s="69"/>
      <c r="I14" s="70"/>
      <c r="J14" s="70"/>
      <c r="K14" s="70"/>
      <c r="L14" s="161" t="s">
        <v>493</v>
      </c>
      <c r="M14" s="162"/>
      <c r="N14" s="163"/>
      <c r="O14" t="s">
        <v>494</v>
      </c>
    </row>
    <row r="15" spans="1:15" ht="20.100000000000001" customHeight="1">
      <c r="A15">
        <v>1375</v>
      </c>
      <c r="B15" s="65">
        <v>8</v>
      </c>
      <c r="C15" s="100">
        <v>1921528253</v>
      </c>
      <c r="D15" s="67" t="s">
        <v>415</v>
      </c>
      <c r="E15" s="68" t="s">
        <v>136</v>
      </c>
      <c r="F15" s="102" t="s">
        <v>398</v>
      </c>
      <c r="G15" s="102" t="s">
        <v>492</v>
      </c>
      <c r="H15" s="69"/>
      <c r="I15" s="70"/>
      <c r="J15" s="70"/>
      <c r="K15" s="70"/>
      <c r="L15" s="161" t="s">
        <v>493</v>
      </c>
      <c r="M15" s="162"/>
      <c r="N15" s="163"/>
      <c r="O15" t="s">
        <v>494</v>
      </c>
    </row>
    <row r="16" spans="1:15" ht="20.100000000000001" customHeight="1">
      <c r="A16">
        <v>1376</v>
      </c>
      <c r="B16" s="65">
        <v>9</v>
      </c>
      <c r="C16" s="100">
        <v>1920524376</v>
      </c>
      <c r="D16" s="67" t="s">
        <v>118</v>
      </c>
      <c r="E16" s="68" t="s">
        <v>416</v>
      </c>
      <c r="F16" s="102" t="s">
        <v>398</v>
      </c>
      <c r="G16" s="102" t="s">
        <v>492</v>
      </c>
      <c r="H16" s="69"/>
      <c r="I16" s="70"/>
      <c r="J16" s="70"/>
      <c r="K16" s="70"/>
      <c r="L16" s="161" t="s">
        <v>493</v>
      </c>
      <c r="M16" s="162"/>
      <c r="N16" s="163"/>
      <c r="O16" t="s">
        <v>494</v>
      </c>
    </row>
    <row r="17" spans="1:15" ht="20.100000000000001" customHeight="1">
      <c r="A17">
        <v>1377</v>
      </c>
      <c r="B17" s="65">
        <v>10</v>
      </c>
      <c r="C17" s="100">
        <v>1921529813</v>
      </c>
      <c r="D17" s="67" t="s">
        <v>417</v>
      </c>
      <c r="E17" s="68" t="s">
        <v>258</v>
      </c>
      <c r="F17" s="102" t="s">
        <v>398</v>
      </c>
      <c r="G17" s="102" t="s">
        <v>492</v>
      </c>
      <c r="H17" s="69"/>
      <c r="I17" s="70"/>
      <c r="J17" s="70"/>
      <c r="K17" s="70"/>
      <c r="L17" s="161" t="s">
        <v>493</v>
      </c>
      <c r="M17" s="162"/>
      <c r="N17" s="163"/>
      <c r="O17" t="s">
        <v>494</v>
      </c>
    </row>
    <row r="18" spans="1:15" ht="20.100000000000001" customHeight="1">
      <c r="A18">
        <v>1378</v>
      </c>
      <c r="B18" s="65">
        <v>11</v>
      </c>
      <c r="C18" s="100">
        <v>1920524279</v>
      </c>
      <c r="D18" s="67" t="s">
        <v>312</v>
      </c>
      <c r="E18" s="68" t="s">
        <v>137</v>
      </c>
      <c r="F18" s="102" t="s">
        <v>398</v>
      </c>
      <c r="G18" s="102" t="s">
        <v>492</v>
      </c>
      <c r="H18" s="69"/>
      <c r="I18" s="70"/>
      <c r="J18" s="70"/>
      <c r="K18" s="70"/>
      <c r="L18" s="161" t="s">
        <v>493</v>
      </c>
      <c r="M18" s="162"/>
      <c r="N18" s="163"/>
      <c r="O18" t="s">
        <v>494</v>
      </c>
    </row>
    <row r="19" spans="1:15" ht="20.100000000000001" customHeight="1">
      <c r="A19">
        <v>1379</v>
      </c>
      <c r="B19" s="65">
        <v>12</v>
      </c>
      <c r="C19" s="100">
        <v>1920524416</v>
      </c>
      <c r="D19" s="67" t="s">
        <v>199</v>
      </c>
      <c r="E19" s="68" t="s">
        <v>137</v>
      </c>
      <c r="F19" s="102" t="s">
        <v>398</v>
      </c>
      <c r="G19" s="102" t="s">
        <v>492</v>
      </c>
      <c r="H19" s="69"/>
      <c r="I19" s="70"/>
      <c r="J19" s="70"/>
      <c r="K19" s="70"/>
      <c r="L19" s="161" t="s">
        <v>493</v>
      </c>
      <c r="M19" s="162"/>
      <c r="N19" s="163"/>
      <c r="O19" t="s">
        <v>494</v>
      </c>
    </row>
    <row r="20" spans="1:15" ht="20.100000000000001" customHeight="1">
      <c r="A20">
        <v>1380</v>
      </c>
      <c r="B20" s="65">
        <v>13</v>
      </c>
      <c r="C20" s="100">
        <v>1920528801</v>
      </c>
      <c r="D20" s="67" t="s">
        <v>418</v>
      </c>
      <c r="E20" s="68" t="s">
        <v>419</v>
      </c>
      <c r="F20" s="102" t="s">
        <v>398</v>
      </c>
      <c r="G20" s="102" t="s">
        <v>492</v>
      </c>
      <c r="H20" s="69"/>
      <c r="I20" s="70"/>
      <c r="J20" s="70"/>
      <c r="K20" s="70"/>
      <c r="L20" s="161" t="s">
        <v>493</v>
      </c>
      <c r="M20" s="162"/>
      <c r="N20" s="163"/>
      <c r="O20" t="s">
        <v>494</v>
      </c>
    </row>
    <row r="21" spans="1:15" ht="20.100000000000001" customHeight="1">
      <c r="A21">
        <v>1381</v>
      </c>
      <c r="B21" s="65">
        <v>14</v>
      </c>
      <c r="C21" s="100">
        <v>1920524349</v>
      </c>
      <c r="D21" s="67" t="s">
        <v>305</v>
      </c>
      <c r="E21" s="68" t="s">
        <v>154</v>
      </c>
      <c r="F21" s="102" t="s">
        <v>398</v>
      </c>
      <c r="G21" s="102" t="s">
        <v>492</v>
      </c>
      <c r="H21" s="69"/>
      <c r="I21" s="70"/>
      <c r="J21" s="70"/>
      <c r="K21" s="70"/>
      <c r="L21" s="161" t="s">
        <v>493</v>
      </c>
      <c r="M21" s="162"/>
      <c r="N21" s="163"/>
      <c r="O21" t="s">
        <v>494</v>
      </c>
    </row>
    <row r="22" spans="1:15" ht="20.100000000000001" customHeight="1">
      <c r="A22">
        <v>1382</v>
      </c>
      <c r="B22" s="65">
        <v>15</v>
      </c>
      <c r="C22" s="100">
        <v>1921215163</v>
      </c>
      <c r="D22" s="67" t="s">
        <v>420</v>
      </c>
      <c r="E22" s="68" t="s">
        <v>218</v>
      </c>
      <c r="F22" s="102" t="s">
        <v>398</v>
      </c>
      <c r="G22" s="102" t="s">
        <v>492</v>
      </c>
      <c r="H22" s="69"/>
      <c r="I22" s="70"/>
      <c r="J22" s="70"/>
      <c r="K22" s="70"/>
      <c r="L22" s="161" t="s">
        <v>493</v>
      </c>
      <c r="M22" s="162"/>
      <c r="N22" s="163"/>
      <c r="O22" t="s">
        <v>494</v>
      </c>
    </row>
    <row r="23" spans="1:15" ht="20.100000000000001" customHeight="1">
      <c r="A23">
        <v>1383</v>
      </c>
      <c r="B23" s="65">
        <v>16</v>
      </c>
      <c r="C23" s="100">
        <v>1921524321</v>
      </c>
      <c r="D23" s="67" t="s">
        <v>200</v>
      </c>
      <c r="E23" s="68" t="s">
        <v>139</v>
      </c>
      <c r="F23" s="102" t="s">
        <v>398</v>
      </c>
      <c r="G23" s="102" t="s">
        <v>492</v>
      </c>
      <c r="H23" s="69"/>
      <c r="I23" s="70"/>
      <c r="J23" s="70"/>
      <c r="K23" s="70"/>
      <c r="L23" s="161" t="s">
        <v>493</v>
      </c>
      <c r="M23" s="162"/>
      <c r="N23" s="163"/>
      <c r="O23" t="s">
        <v>494</v>
      </c>
    </row>
    <row r="24" spans="1:15" ht="20.100000000000001" customHeight="1">
      <c r="A24">
        <v>1384</v>
      </c>
      <c r="B24" s="65">
        <v>17</v>
      </c>
      <c r="C24" s="100">
        <v>1921524839</v>
      </c>
      <c r="D24" s="67" t="s">
        <v>364</v>
      </c>
      <c r="E24" s="68" t="s">
        <v>421</v>
      </c>
      <c r="F24" s="102" t="s">
        <v>398</v>
      </c>
      <c r="G24" s="102" t="s">
        <v>492</v>
      </c>
      <c r="H24" s="69"/>
      <c r="I24" s="70"/>
      <c r="J24" s="70"/>
      <c r="K24" s="70"/>
      <c r="L24" s="161" t="s">
        <v>493</v>
      </c>
      <c r="M24" s="162"/>
      <c r="N24" s="163"/>
      <c r="O24" t="s">
        <v>494</v>
      </c>
    </row>
    <row r="25" spans="1:15" ht="20.100000000000001" customHeight="1">
      <c r="A25">
        <v>1385</v>
      </c>
      <c r="B25" s="65">
        <v>18</v>
      </c>
      <c r="C25" s="100">
        <v>1920521809</v>
      </c>
      <c r="D25" s="67" t="s">
        <v>422</v>
      </c>
      <c r="E25" s="68" t="s">
        <v>107</v>
      </c>
      <c r="F25" s="102" t="s">
        <v>398</v>
      </c>
      <c r="G25" s="102" t="s">
        <v>492</v>
      </c>
      <c r="H25" s="69"/>
      <c r="I25" s="70"/>
      <c r="J25" s="70"/>
      <c r="K25" s="70"/>
      <c r="L25" s="161" t="s">
        <v>493</v>
      </c>
      <c r="M25" s="162"/>
      <c r="N25" s="163"/>
      <c r="O25" t="s">
        <v>494</v>
      </c>
    </row>
    <row r="26" spans="1:15" ht="20.100000000000001" customHeight="1">
      <c r="A26">
        <v>1386</v>
      </c>
      <c r="B26" s="65">
        <v>19</v>
      </c>
      <c r="C26" s="100">
        <v>1920521831</v>
      </c>
      <c r="D26" s="67" t="s">
        <v>88</v>
      </c>
      <c r="E26" s="68" t="s">
        <v>109</v>
      </c>
      <c r="F26" s="102" t="s">
        <v>423</v>
      </c>
      <c r="G26" s="102" t="s">
        <v>492</v>
      </c>
      <c r="H26" s="69"/>
      <c r="I26" s="70"/>
      <c r="J26" s="70"/>
      <c r="K26" s="70"/>
      <c r="L26" s="161" t="s">
        <v>493</v>
      </c>
      <c r="M26" s="162"/>
      <c r="N26" s="163"/>
      <c r="O26" t="s">
        <v>494</v>
      </c>
    </row>
    <row r="27" spans="1:15" ht="20.100000000000001" customHeight="1">
      <c r="A27">
        <v>1387</v>
      </c>
      <c r="B27" s="65">
        <v>20</v>
      </c>
      <c r="C27" s="100">
        <v>1921524521</v>
      </c>
      <c r="D27" s="67" t="s">
        <v>347</v>
      </c>
      <c r="E27" s="68" t="s">
        <v>193</v>
      </c>
      <c r="F27" s="102" t="s">
        <v>423</v>
      </c>
      <c r="G27" s="102" t="s">
        <v>492</v>
      </c>
      <c r="H27" s="69"/>
      <c r="I27" s="70"/>
      <c r="J27" s="70"/>
      <c r="K27" s="70"/>
      <c r="L27" s="161" t="s">
        <v>493</v>
      </c>
      <c r="M27" s="162"/>
      <c r="N27" s="163"/>
      <c r="O27" t="s">
        <v>494</v>
      </c>
    </row>
    <row r="28" spans="1:15" ht="20.100000000000001" customHeight="1">
      <c r="A28">
        <v>1388</v>
      </c>
      <c r="B28" s="65">
        <v>21</v>
      </c>
      <c r="C28" s="100">
        <v>1921524377</v>
      </c>
      <c r="D28" s="67" t="s">
        <v>424</v>
      </c>
      <c r="E28" s="68" t="s">
        <v>89</v>
      </c>
      <c r="F28" s="102" t="s">
        <v>423</v>
      </c>
      <c r="G28" s="102" t="s">
        <v>492</v>
      </c>
      <c r="H28" s="69"/>
      <c r="I28" s="70"/>
      <c r="J28" s="70"/>
      <c r="K28" s="70"/>
      <c r="L28" s="161" t="s">
        <v>493</v>
      </c>
      <c r="M28" s="162"/>
      <c r="N28" s="163"/>
      <c r="O28" t="s">
        <v>494</v>
      </c>
    </row>
    <row r="29" spans="1:15" ht="20.100000000000001" customHeight="1">
      <c r="A29">
        <v>1389</v>
      </c>
      <c r="B29" s="65">
        <v>22</v>
      </c>
      <c r="C29" s="100">
        <v>1920524506</v>
      </c>
      <c r="D29" s="67" t="s">
        <v>425</v>
      </c>
      <c r="E29" s="68" t="s">
        <v>239</v>
      </c>
      <c r="F29" s="102" t="s">
        <v>423</v>
      </c>
      <c r="G29" s="102" t="s">
        <v>492</v>
      </c>
      <c r="H29" s="69"/>
      <c r="I29" s="70"/>
      <c r="J29" s="70"/>
      <c r="K29" s="70"/>
      <c r="L29" s="161" t="s">
        <v>493</v>
      </c>
      <c r="M29" s="162"/>
      <c r="N29" s="163"/>
      <c r="O29" t="s">
        <v>494</v>
      </c>
    </row>
    <row r="30" spans="1:15" ht="20.100000000000001" customHeight="1">
      <c r="A30">
        <v>1390</v>
      </c>
      <c r="B30" s="65">
        <v>23</v>
      </c>
      <c r="C30" s="100">
        <v>1921528348</v>
      </c>
      <c r="D30" s="67" t="s">
        <v>426</v>
      </c>
      <c r="E30" s="68" t="s">
        <v>92</v>
      </c>
      <c r="F30" s="102" t="s">
        <v>423</v>
      </c>
      <c r="G30" s="102" t="s">
        <v>492</v>
      </c>
      <c r="H30" s="69"/>
      <c r="I30" s="70"/>
      <c r="J30" s="70"/>
      <c r="K30" s="70"/>
      <c r="L30" s="161" t="s">
        <v>493</v>
      </c>
      <c r="M30" s="162"/>
      <c r="N30" s="163"/>
      <c r="O30" t="s">
        <v>494</v>
      </c>
    </row>
    <row r="31" spans="1:15" ht="20.100000000000001" customHeight="1">
      <c r="A31">
        <v>1391</v>
      </c>
      <c r="B31" s="65">
        <v>24</v>
      </c>
      <c r="C31" s="100">
        <v>1920524711</v>
      </c>
      <c r="D31" s="67" t="s">
        <v>427</v>
      </c>
      <c r="E31" s="68" t="s">
        <v>310</v>
      </c>
      <c r="F31" s="102" t="s">
        <v>423</v>
      </c>
      <c r="G31" s="102" t="s">
        <v>492</v>
      </c>
      <c r="H31" s="69"/>
      <c r="I31" s="70"/>
      <c r="J31" s="70"/>
      <c r="K31" s="70"/>
      <c r="L31" s="161" t="s">
        <v>493</v>
      </c>
      <c r="M31" s="162"/>
      <c r="N31" s="163"/>
      <c r="O31" t="s">
        <v>494</v>
      </c>
    </row>
    <row r="32" spans="1:15" ht="20.100000000000001" customHeight="1">
      <c r="A32">
        <v>1392</v>
      </c>
      <c r="B32" s="65">
        <v>25</v>
      </c>
      <c r="C32" s="100">
        <v>1920524367</v>
      </c>
      <c r="D32" s="67" t="s">
        <v>428</v>
      </c>
      <c r="E32" s="68" t="s">
        <v>210</v>
      </c>
      <c r="F32" s="102" t="s">
        <v>423</v>
      </c>
      <c r="G32" s="102" t="s">
        <v>492</v>
      </c>
      <c r="H32" s="69"/>
      <c r="I32" s="70"/>
      <c r="J32" s="70"/>
      <c r="K32" s="70"/>
      <c r="L32" s="161" t="s">
        <v>493</v>
      </c>
      <c r="M32" s="162"/>
      <c r="N32" s="163"/>
      <c r="O32" t="s">
        <v>494</v>
      </c>
    </row>
    <row r="33" spans="1:15" ht="20.100000000000001" customHeight="1">
      <c r="A33">
        <v>1393</v>
      </c>
      <c r="B33" s="65">
        <v>26</v>
      </c>
      <c r="C33" s="100">
        <v>1920524739</v>
      </c>
      <c r="D33" s="67" t="s">
        <v>227</v>
      </c>
      <c r="E33" s="68" t="s">
        <v>196</v>
      </c>
      <c r="F33" s="102" t="s">
        <v>423</v>
      </c>
      <c r="G33" s="102" t="s">
        <v>492</v>
      </c>
      <c r="H33" s="69"/>
      <c r="I33" s="70"/>
      <c r="J33" s="70"/>
      <c r="K33" s="70"/>
      <c r="L33" s="161" t="s">
        <v>493</v>
      </c>
      <c r="M33" s="162"/>
      <c r="N33" s="163"/>
      <c r="O33" t="s">
        <v>494</v>
      </c>
    </row>
    <row r="34" spans="1:15" ht="20.100000000000001" customHeight="1">
      <c r="A34">
        <v>1394</v>
      </c>
      <c r="B34" s="65">
        <v>27</v>
      </c>
      <c r="C34" s="100">
        <v>1920524665</v>
      </c>
      <c r="D34" s="67" t="s">
        <v>118</v>
      </c>
      <c r="E34" s="68" t="s">
        <v>147</v>
      </c>
      <c r="F34" s="102" t="s">
        <v>423</v>
      </c>
      <c r="G34" s="102" t="s">
        <v>492</v>
      </c>
      <c r="H34" s="69"/>
      <c r="I34" s="70"/>
      <c r="J34" s="70"/>
      <c r="K34" s="70"/>
      <c r="L34" s="161" t="s">
        <v>493</v>
      </c>
      <c r="M34" s="162"/>
      <c r="N34" s="163"/>
      <c r="O34" t="s">
        <v>494</v>
      </c>
    </row>
    <row r="35" spans="1:15" ht="20.100000000000001" customHeight="1">
      <c r="A35">
        <v>1395</v>
      </c>
      <c r="B35" s="65">
        <v>28</v>
      </c>
      <c r="C35" s="100">
        <v>1920524646</v>
      </c>
      <c r="D35" s="67" t="s">
        <v>429</v>
      </c>
      <c r="E35" s="68" t="s">
        <v>181</v>
      </c>
      <c r="F35" s="102" t="s">
        <v>423</v>
      </c>
      <c r="G35" s="102" t="s">
        <v>492</v>
      </c>
      <c r="H35" s="69"/>
      <c r="I35" s="70"/>
      <c r="J35" s="70"/>
      <c r="K35" s="70"/>
      <c r="L35" s="161" t="s">
        <v>493</v>
      </c>
      <c r="M35" s="162"/>
      <c r="N35" s="163"/>
      <c r="O35" t="s">
        <v>494</v>
      </c>
    </row>
    <row r="36" spans="1:15" ht="20.100000000000001" customHeight="1">
      <c r="A36">
        <v>1396</v>
      </c>
      <c r="B36" s="65">
        <v>29</v>
      </c>
      <c r="C36" s="100">
        <v>1921524216</v>
      </c>
      <c r="D36" s="67" t="s">
        <v>189</v>
      </c>
      <c r="E36" s="68" t="s">
        <v>148</v>
      </c>
      <c r="F36" s="102" t="s">
        <v>423</v>
      </c>
      <c r="G36" s="102" t="s">
        <v>492</v>
      </c>
      <c r="H36" s="69"/>
      <c r="I36" s="70"/>
      <c r="J36" s="70"/>
      <c r="K36" s="70"/>
      <c r="L36" s="161" t="s">
        <v>493</v>
      </c>
      <c r="M36" s="162"/>
      <c r="N36" s="163"/>
      <c r="O36" t="s">
        <v>494</v>
      </c>
    </row>
    <row r="37" spans="1:15" ht="20.100000000000001" customHeight="1">
      <c r="A37">
        <v>1397</v>
      </c>
      <c r="B37" s="72">
        <v>30</v>
      </c>
      <c r="C37" s="100">
        <v>1921528279</v>
      </c>
      <c r="D37" s="67" t="s">
        <v>273</v>
      </c>
      <c r="E37" s="68" t="s">
        <v>150</v>
      </c>
      <c r="F37" s="102" t="s">
        <v>423</v>
      </c>
      <c r="G37" s="102" t="s">
        <v>492</v>
      </c>
      <c r="H37" s="73"/>
      <c r="I37" s="74"/>
      <c r="J37" s="74"/>
      <c r="K37" s="74"/>
      <c r="L37" s="161" t="s">
        <v>493</v>
      </c>
      <c r="M37" s="162"/>
      <c r="N37" s="163"/>
      <c r="O37" t="s">
        <v>494</v>
      </c>
    </row>
    <row r="38" spans="1:15" ht="20.100000000000001" customHeight="1">
      <c r="A38">
        <v>1398</v>
      </c>
      <c r="B38" s="92">
        <v>31</v>
      </c>
      <c r="C38" s="101">
        <v>1921524307</v>
      </c>
      <c r="D38" s="94" t="s">
        <v>360</v>
      </c>
      <c r="E38" s="95" t="s">
        <v>151</v>
      </c>
      <c r="F38" s="103" t="s">
        <v>423</v>
      </c>
      <c r="G38" s="103" t="s">
        <v>492</v>
      </c>
      <c r="H38" s="96"/>
      <c r="I38" s="97"/>
      <c r="J38" s="97"/>
      <c r="K38" s="97"/>
      <c r="L38" s="171" t="s">
        <v>493</v>
      </c>
      <c r="M38" s="172"/>
      <c r="N38" s="173"/>
      <c r="O38" t="s">
        <v>494</v>
      </c>
    </row>
    <row r="39" spans="1:15" ht="20.100000000000001" customHeight="1">
      <c r="A39">
        <v>1399</v>
      </c>
      <c r="B39" s="65">
        <v>32</v>
      </c>
      <c r="C39" s="100">
        <v>1920524450</v>
      </c>
      <c r="D39" s="67" t="s">
        <v>363</v>
      </c>
      <c r="E39" s="68" t="s">
        <v>152</v>
      </c>
      <c r="F39" s="102" t="s">
        <v>423</v>
      </c>
      <c r="G39" s="102" t="s">
        <v>492</v>
      </c>
      <c r="H39" s="69"/>
      <c r="I39" s="70"/>
      <c r="J39" s="70"/>
      <c r="K39" s="70"/>
      <c r="L39" s="161" t="s">
        <v>493</v>
      </c>
      <c r="M39" s="162"/>
      <c r="N39" s="163"/>
      <c r="O39" t="s">
        <v>494</v>
      </c>
    </row>
    <row r="40" spans="1:15" ht="20.100000000000001" customHeight="1">
      <c r="A40">
        <v>1400</v>
      </c>
      <c r="B40" s="65">
        <v>33</v>
      </c>
      <c r="C40" s="100">
        <v>1921524647</v>
      </c>
      <c r="D40" s="67" t="s">
        <v>430</v>
      </c>
      <c r="E40" s="68" t="s">
        <v>130</v>
      </c>
      <c r="F40" s="102" t="s">
        <v>423</v>
      </c>
      <c r="G40" s="102" t="s">
        <v>492</v>
      </c>
      <c r="H40" s="69"/>
      <c r="I40" s="70"/>
      <c r="J40" s="70"/>
      <c r="K40" s="70"/>
      <c r="L40" s="161" t="s">
        <v>493</v>
      </c>
      <c r="M40" s="162"/>
      <c r="N40" s="163"/>
      <c r="O40" t="s">
        <v>494</v>
      </c>
    </row>
    <row r="41" spans="1:15" ht="20.100000000000001" customHeight="1">
      <c r="A41">
        <v>1401</v>
      </c>
      <c r="B41" s="65">
        <v>34</v>
      </c>
      <c r="C41" s="100">
        <v>1921524186</v>
      </c>
      <c r="D41" s="67" t="s">
        <v>356</v>
      </c>
      <c r="E41" s="68" t="s">
        <v>198</v>
      </c>
      <c r="F41" s="102" t="s">
        <v>423</v>
      </c>
      <c r="G41" s="102" t="s">
        <v>492</v>
      </c>
      <c r="H41" s="69"/>
      <c r="I41" s="70"/>
      <c r="J41" s="70"/>
      <c r="K41" s="70"/>
      <c r="L41" s="161" t="s">
        <v>493</v>
      </c>
      <c r="M41" s="162"/>
      <c r="N41" s="163"/>
      <c r="O41" t="s">
        <v>494</v>
      </c>
    </row>
    <row r="42" spans="1:15" ht="20.100000000000001" customHeight="1">
      <c r="A42">
        <v>1402</v>
      </c>
      <c r="B42" s="65">
        <v>35</v>
      </c>
      <c r="C42" s="100">
        <v>1920524289</v>
      </c>
      <c r="D42" s="67" t="s">
        <v>431</v>
      </c>
      <c r="E42" s="68" t="s">
        <v>131</v>
      </c>
      <c r="F42" s="102" t="s">
        <v>423</v>
      </c>
      <c r="G42" s="102" t="s">
        <v>492</v>
      </c>
      <c r="H42" s="69"/>
      <c r="I42" s="70"/>
      <c r="J42" s="70"/>
      <c r="K42" s="70"/>
      <c r="L42" s="161" t="s">
        <v>493</v>
      </c>
      <c r="M42" s="162"/>
      <c r="N42" s="163"/>
      <c r="O42" t="s">
        <v>494</v>
      </c>
    </row>
    <row r="43" spans="1:15" ht="20.100000000000001" customHeight="1">
      <c r="A43">
        <v>1403</v>
      </c>
      <c r="B43" s="65">
        <v>36</v>
      </c>
      <c r="C43" s="100">
        <v>1920524587</v>
      </c>
      <c r="D43" s="67" t="s">
        <v>146</v>
      </c>
      <c r="E43" s="68" t="s">
        <v>131</v>
      </c>
      <c r="F43" s="102" t="s">
        <v>423</v>
      </c>
      <c r="G43" s="102" t="s">
        <v>492</v>
      </c>
      <c r="H43" s="69"/>
      <c r="I43" s="70"/>
      <c r="J43" s="70"/>
      <c r="K43" s="70"/>
      <c r="L43" s="161" t="s">
        <v>493</v>
      </c>
      <c r="M43" s="162"/>
      <c r="N43" s="163"/>
      <c r="O43" t="s">
        <v>494</v>
      </c>
    </row>
    <row r="44" spans="1:15" ht="20.100000000000001" customHeight="1">
      <c r="A44">
        <v>1404</v>
      </c>
      <c r="B44" s="65">
        <v>37</v>
      </c>
      <c r="C44" s="100">
        <v>1920528699</v>
      </c>
      <c r="D44" s="67" t="s">
        <v>351</v>
      </c>
      <c r="E44" s="68" t="s">
        <v>131</v>
      </c>
      <c r="F44" s="102" t="s">
        <v>423</v>
      </c>
      <c r="G44" s="102" t="s">
        <v>492</v>
      </c>
      <c r="H44" s="69"/>
      <c r="I44" s="70"/>
      <c r="J44" s="70"/>
      <c r="K44" s="70"/>
      <c r="L44" s="161" t="s">
        <v>493</v>
      </c>
      <c r="M44" s="162"/>
      <c r="N44" s="163"/>
      <c r="O44" t="s">
        <v>494</v>
      </c>
    </row>
    <row r="45" spans="1:15" ht="20.100000000000001" customHeight="1">
      <c r="A45">
        <v>1405</v>
      </c>
      <c r="B45" s="65">
        <v>38</v>
      </c>
      <c r="C45" s="100">
        <v>1921524454</v>
      </c>
      <c r="D45" s="67" t="s">
        <v>184</v>
      </c>
      <c r="E45" s="68" t="s">
        <v>99</v>
      </c>
      <c r="F45" s="102" t="s">
        <v>423</v>
      </c>
      <c r="G45" s="102" t="s">
        <v>492</v>
      </c>
      <c r="H45" s="69"/>
      <c r="I45" s="70"/>
      <c r="J45" s="70"/>
      <c r="K45" s="70"/>
      <c r="L45" s="161" t="s">
        <v>493</v>
      </c>
      <c r="M45" s="162"/>
      <c r="N45" s="163"/>
      <c r="O45" t="s">
        <v>494</v>
      </c>
    </row>
    <row r="46" spans="1:15" ht="20.100000000000001" customHeight="1">
      <c r="A46">
        <v>1406</v>
      </c>
      <c r="B46" s="65">
        <v>39</v>
      </c>
      <c r="C46" s="100">
        <v>1921524387</v>
      </c>
      <c r="D46" s="67" t="s">
        <v>270</v>
      </c>
      <c r="E46" s="68" t="s">
        <v>223</v>
      </c>
      <c r="F46" s="102" t="s">
        <v>423</v>
      </c>
      <c r="G46" s="102" t="s">
        <v>492</v>
      </c>
      <c r="H46" s="69"/>
      <c r="I46" s="70"/>
      <c r="J46" s="70"/>
      <c r="K46" s="70"/>
      <c r="L46" s="161" t="s">
        <v>493</v>
      </c>
      <c r="M46" s="162"/>
      <c r="N46" s="163"/>
      <c r="O46" t="s">
        <v>494</v>
      </c>
    </row>
    <row r="47" spans="1:15" ht="20.100000000000001" customHeight="1">
      <c r="A47">
        <v>1407</v>
      </c>
      <c r="B47" s="65">
        <v>40</v>
      </c>
      <c r="C47" s="100">
        <v>1920524596</v>
      </c>
      <c r="D47" s="67" t="s">
        <v>249</v>
      </c>
      <c r="E47" s="68" t="s">
        <v>192</v>
      </c>
      <c r="F47" s="102" t="s">
        <v>423</v>
      </c>
      <c r="G47" s="102" t="s">
        <v>492</v>
      </c>
      <c r="H47" s="69"/>
      <c r="I47" s="70"/>
      <c r="J47" s="70"/>
      <c r="K47" s="70"/>
      <c r="L47" s="161" t="s">
        <v>493</v>
      </c>
      <c r="M47" s="162"/>
      <c r="N47" s="163"/>
      <c r="O47" t="s">
        <v>494</v>
      </c>
    </row>
    <row r="48" spans="1:15" ht="20.100000000000001" customHeight="1">
      <c r="A48">
        <v>1408</v>
      </c>
      <c r="B48" s="65">
        <v>41</v>
      </c>
      <c r="C48" s="100">
        <v>1921524684</v>
      </c>
      <c r="D48" s="67" t="s">
        <v>101</v>
      </c>
      <c r="E48" s="68" t="s">
        <v>174</v>
      </c>
      <c r="F48" s="102" t="s">
        <v>423</v>
      </c>
      <c r="G48" s="102" t="s">
        <v>492</v>
      </c>
      <c r="H48" s="69"/>
      <c r="I48" s="70"/>
      <c r="J48" s="70"/>
      <c r="K48" s="70"/>
      <c r="L48" s="161" t="s">
        <v>493</v>
      </c>
      <c r="M48" s="162"/>
      <c r="N48" s="163"/>
      <c r="O48" t="s">
        <v>494</v>
      </c>
    </row>
    <row r="49" spans="1:15" ht="20.100000000000001" customHeight="1">
      <c r="A49">
        <v>1409</v>
      </c>
      <c r="B49" s="65">
        <v>42</v>
      </c>
      <c r="C49" s="100">
        <v>1920524189</v>
      </c>
      <c r="D49" s="67" t="s">
        <v>240</v>
      </c>
      <c r="E49" s="68" t="s">
        <v>135</v>
      </c>
      <c r="F49" s="102" t="s">
        <v>423</v>
      </c>
      <c r="G49" s="102" t="s">
        <v>492</v>
      </c>
      <c r="H49" s="69"/>
      <c r="I49" s="70"/>
      <c r="J49" s="70"/>
      <c r="K49" s="70"/>
      <c r="L49" s="161" t="s">
        <v>493</v>
      </c>
      <c r="M49" s="162"/>
      <c r="N49" s="163"/>
      <c r="O49" t="s">
        <v>494</v>
      </c>
    </row>
    <row r="50" spans="1:15" ht="20.100000000000001" customHeight="1">
      <c r="A50">
        <v>1410</v>
      </c>
      <c r="B50" s="65">
        <v>43</v>
      </c>
      <c r="C50" s="100">
        <v>1920528297</v>
      </c>
      <c r="D50" s="67" t="s">
        <v>118</v>
      </c>
      <c r="E50" s="68" t="s">
        <v>135</v>
      </c>
      <c r="F50" s="102" t="s">
        <v>423</v>
      </c>
      <c r="G50" s="102" t="s">
        <v>492</v>
      </c>
      <c r="H50" s="69"/>
      <c r="I50" s="70"/>
      <c r="J50" s="70"/>
      <c r="K50" s="70"/>
      <c r="L50" s="161" t="s">
        <v>493</v>
      </c>
      <c r="M50" s="162"/>
      <c r="N50" s="163"/>
      <c r="O50" t="s">
        <v>494</v>
      </c>
    </row>
    <row r="51" spans="1:15" ht="20.100000000000001" customHeight="1">
      <c r="A51">
        <v>1411</v>
      </c>
      <c r="B51" s="65">
        <v>44</v>
      </c>
      <c r="C51" s="100">
        <v>1920524602</v>
      </c>
      <c r="D51" s="67" t="s">
        <v>357</v>
      </c>
      <c r="E51" s="68" t="s">
        <v>105</v>
      </c>
      <c r="F51" s="102" t="s">
        <v>423</v>
      </c>
      <c r="G51" s="102" t="s">
        <v>492</v>
      </c>
      <c r="H51" s="69"/>
      <c r="I51" s="70"/>
      <c r="J51" s="70"/>
      <c r="K51" s="70"/>
      <c r="L51" s="161" t="s">
        <v>493</v>
      </c>
      <c r="M51" s="162"/>
      <c r="N51" s="163"/>
      <c r="O51" t="s">
        <v>494</v>
      </c>
    </row>
    <row r="52" spans="1:15" ht="20.100000000000001" customHeight="1">
      <c r="A52">
        <v>1412</v>
      </c>
      <c r="B52" s="65">
        <v>45</v>
      </c>
      <c r="C52" s="100">
        <v>1921524552</v>
      </c>
      <c r="D52" s="67" t="s">
        <v>432</v>
      </c>
      <c r="E52" s="68" t="s">
        <v>354</v>
      </c>
      <c r="F52" s="102" t="s">
        <v>423</v>
      </c>
      <c r="G52" s="102" t="s">
        <v>492</v>
      </c>
      <c r="H52" s="69"/>
      <c r="I52" s="70"/>
      <c r="J52" s="70"/>
      <c r="K52" s="70"/>
      <c r="L52" s="161" t="s">
        <v>493</v>
      </c>
      <c r="M52" s="162"/>
      <c r="N52" s="163"/>
      <c r="O52" t="s">
        <v>494</v>
      </c>
    </row>
    <row r="53" spans="1:15" ht="20.100000000000001" customHeight="1">
      <c r="A53">
        <v>1413</v>
      </c>
      <c r="B53" s="65">
        <v>46</v>
      </c>
      <c r="C53" s="100">
        <v>1921524619</v>
      </c>
      <c r="D53" s="67" t="s">
        <v>433</v>
      </c>
      <c r="E53" s="68" t="s">
        <v>177</v>
      </c>
      <c r="F53" s="102" t="s">
        <v>423</v>
      </c>
      <c r="G53" s="102" t="s">
        <v>492</v>
      </c>
      <c r="H53" s="69"/>
      <c r="I53" s="70"/>
      <c r="J53" s="70"/>
      <c r="K53" s="70"/>
      <c r="L53" s="161" t="s">
        <v>493</v>
      </c>
      <c r="M53" s="162"/>
      <c r="N53" s="163"/>
      <c r="O53" t="s">
        <v>494</v>
      </c>
    </row>
    <row r="54" spans="1:15" ht="20.100000000000001" customHeight="1">
      <c r="A54">
        <v>1414</v>
      </c>
      <c r="B54" s="65">
        <v>47</v>
      </c>
      <c r="C54" s="100">
        <v>1921524879</v>
      </c>
      <c r="D54" s="67" t="s">
        <v>112</v>
      </c>
      <c r="E54" s="68" t="s">
        <v>177</v>
      </c>
      <c r="F54" s="102" t="s">
        <v>423</v>
      </c>
      <c r="G54" s="102" t="s">
        <v>492</v>
      </c>
      <c r="H54" s="69"/>
      <c r="I54" s="70"/>
      <c r="J54" s="70"/>
      <c r="K54" s="70"/>
      <c r="L54" s="161" t="s">
        <v>493</v>
      </c>
      <c r="M54" s="162"/>
      <c r="N54" s="163"/>
      <c r="O54" t="s">
        <v>494</v>
      </c>
    </row>
    <row r="55" spans="1:15" ht="20.100000000000001" customHeight="1">
      <c r="A55">
        <v>1415</v>
      </c>
      <c r="B55" s="65">
        <v>48</v>
      </c>
      <c r="C55" s="100">
        <v>1920524626</v>
      </c>
      <c r="D55" s="67" t="s">
        <v>191</v>
      </c>
      <c r="E55" s="68" t="s">
        <v>229</v>
      </c>
      <c r="F55" s="102" t="s">
        <v>423</v>
      </c>
      <c r="G55" s="102" t="s">
        <v>492</v>
      </c>
      <c r="H55" s="69"/>
      <c r="I55" s="70"/>
      <c r="J55" s="70"/>
      <c r="K55" s="70"/>
      <c r="L55" s="161" t="s">
        <v>493</v>
      </c>
      <c r="M55" s="162"/>
      <c r="N55" s="163"/>
      <c r="O55" t="s">
        <v>494</v>
      </c>
    </row>
    <row r="56" spans="1:15" ht="20.100000000000001" customHeight="1">
      <c r="A56">
        <v>1416</v>
      </c>
      <c r="B56" s="65">
        <v>49</v>
      </c>
      <c r="C56" s="100">
        <v>1920524857</v>
      </c>
      <c r="D56" s="67" t="s">
        <v>104</v>
      </c>
      <c r="E56" s="68" t="s">
        <v>229</v>
      </c>
      <c r="F56" s="102" t="s">
        <v>423</v>
      </c>
      <c r="G56" s="102" t="s">
        <v>492</v>
      </c>
      <c r="H56" s="69"/>
      <c r="I56" s="70"/>
      <c r="J56" s="70"/>
      <c r="K56" s="70"/>
      <c r="L56" s="161" t="s">
        <v>493</v>
      </c>
      <c r="M56" s="162"/>
      <c r="N56" s="163"/>
      <c r="O56" t="s">
        <v>494</v>
      </c>
    </row>
    <row r="57" spans="1:15" ht="20.100000000000001" customHeight="1">
      <c r="A57">
        <v>1417</v>
      </c>
      <c r="B57" s="65">
        <v>50</v>
      </c>
      <c r="C57" s="100">
        <v>1920524306</v>
      </c>
      <c r="D57" s="67" t="s">
        <v>434</v>
      </c>
      <c r="E57" s="68" t="s">
        <v>137</v>
      </c>
      <c r="F57" s="102" t="s">
        <v>423</v>
      </c>
      <c r="G57" s="102" t="s">
        <v>492</v>
      </c>
      <c r="H57" s="69"/>
      <c r="I57" s="70"/>
      <c r="J57" s="70"/>
      <c r="K57" s="70"/>
      <c r="L57" s="161" t="s">
        <v>493</v>
      </c>
      <c r="M57" s="162"/>
      <c r="N57" s="163"/>
      <c r="O57" t="s">
        <v>494</v>
      </c>
    </row>
    <row r="58" spans="1:15" ht="20.100000000000001" customHeight="1">
      <c r="A58">
        <v>1418</v>
      </c>
      <c r="B58" s="65">
        <v>51</v>
      </c>
      <c r="C58" s="100">
        <v>1920524686</v>
      </c>
      <c r="D58" s="67" t="s">
        <v>435</v>
      </c>
      <c r="E58" s="68" t="s">
        <v>137</v>
      </c>
      <c r="F58" s="102" t="s">
        <v>423</v>
      </c>
      <c r="G58" s="102" t="s">
        <v>492</v>
      </c>
      <c r="H58" s="69"/>
      <c r="I58" s="70"/>
      <c r="J58" s="70"/>
      <c r="K58" s="70"/>
      <c r="L58" s="161" t="s">
        <v>493</v>
      </c>
      <c r="M58" s="162"/>
      <c r="N58" s="163"/>
      <c r="O58" t="s">
        <v>494</v>
      </c>
    </row>
    <row r="59" spans="1:15" ht="20.100000000000001" customHeight="1">
      <c r="A59">
        <v>1419</v>
      </c>
      <c r="B59" s="65">
        <v>52</v>
      </c>
      <c r="C59" s="100">
        <v>1920529656</v>
      </c>
      <c r="D59" s="67" t="s">
        <v>188</v>
      </c>
      <c r="E59" s="68" t="s">
        <v>137</v>
      </c>
      <c r="F59" s="102" t="s">
        <v>423</v>
      </c>
      <c r="G59" s="102" t="s">
        <v>492</v>
      </c>
      <c r="H59" s="69"/>
      <c r="I59" s="70"/>
      <c r="J59" s="70"/>
      <c r="K59" s="70"/>
      <c r="L59" s="161" t="s">
        <v>493</v>
      </c>
      <c r="M59" s="162"/>
      <c r="N59" s="163"/>
      <c r="O59" t="s">
        <v>494</v>
      </c>
    </row>
    <row r="60" spans="1:15" ht="20.100000000000001" customHeight="1">
      <c r="A60">
        <v>1420</v>
      </c>
      <c r="B60" s="65">
        <v>53</v>
      </c>
      <c r="C60" s="100">
        <v>1921524382</v>
      </c>
      <c r="D60" s="67" t="s">
        <v>344</v>
      </c>
      <c r="E60" s="68" t="s">
        <v>106</v>
      </c>
      <c r="F60" s="102" t="s">
        <v>423</v>
      </c>
      <c r="G60" s="102" t="s">
        <v>492</v>
      </c>
      <c r="H60" s="69"/>
      <c r="I60" s="70"/>
      <c r="J60" s="70"/>
      <c r="K60" s="70"/>
      <c r="L60" s="161" t="s">
        <v>493</v>
      </c>
      <c r="M60" s="162"/>
      <c r="N60" s="163"/>
      <c r="O60" t="s">
        <v>494</v>
      </c>
    </row>
  </sheetData>
  <mergeCells count="69">
    <mergeCell ref="L58:N58"/>
    <mergeCell ref="L59:N59"/>
    <mergeCell ref="L60:N60"/>
    <mergeCell ref="L52:N52"/>
    <mergeCell ref="L53:N53"/>
    <mergeCell ref="L54:N54"/>
    <mergeCell ref="L55:N55"/>
    <mergeCell ref="L56:N56"/>
    <mergeCell ref="L57:N57"/>
    <mergeCell ref="L46:N46"/>
    <mergeCell ref="L47:N47"/>
    <mergeCell ref="L48:N48"/>
    <mergeCell ref="L49:N49"/>
    <mergeCell ref="L50:N50"/>
    <mergeCell ref="L51:N51"/>
    <mergeCell ref="L40:N40"/>
    <mergeCell ref="L41:N41"/>
    <mergeCell ref="L42:N42"/>
    <mergeCell ref="L43:N43"/>
    <mergeCell ref="L44:N44"/>
    <mergeCell ref="L45:N45"/>
    <mergeCell ref="L34:N34"/>
    <mergeCell ref="L35:N35"/>
    <mergeCell ref="L36:N36"/>
    <mergeCell ref="L37:N37"/>
    <mergeCell ref="L38:N38"/>
    <mergeCell ref="L39:N39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60 L8:N60 A8:A60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IN DS LOP</vt:lpstr>
      <vt:lpstr>IN DS LOP (2)</vt:lpstr>
      <vt:lpstr>IN DS LOP (3)</vt:lpstr>
      <vt:lpstr>IN DS LOP (4)</vt:lpstr>
      <vt:lpstr>DSTHI (3)</vt:lpstr>
      <vt:lpstr>TONGHOP</vt:lpstr>
      <vt:lpstr>Phòng 501</vt:lpstr>
      <vt:lpstr>Phòng 502</vt:lpstr>
      <vt:lpstr>Phòng 507</vt:lpstr>
      <vt:lpstr>Phòng 508</vt:lpstr>
      <vt:lpstr>Phòng 609</vt:lpstr>
      <vt:lpstr>Phòng 610</vt:lpstr>
      <vt:lpstr>Phòng 623</vt:lpstr>
      <vt:lpstr>'Phòng 501'!Print_Titles</vt:lpstr>
      <vt:lpstr>'Phòng 502'!Print_Titles</vt:lpstr>
      <vt:lpstr>'Phòng 507'!Print_Titles</vt:lpstr>
      <vt:lpstr>'Phòng 508'!Print_Titles</vt:lpstr>
      <vt:lpstr>'Phòng 609'!Print_Titles</vt:lpstr>
      <vt:lpstr>'Phòng 610'!Print_Titles</vt:lpstr>
      <vt:lpstr>'Phòng 623'!Print_Titles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</cp:lastModifiedBy>
  <cp:lastPrinted>2014-12-05T02:38:09Z</cp:lastPrinted>
  <dcterms:created xsi:type="dcterms:W3CDTF">2009-04-20T08:11:00Z</dcterms:created>
  <dcterms:modified xsi:type="dcterms:W3CDTF">2014-12-05T02:41:21Z</dcterms:modified>
</cp:coreProperties>
</file>